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970" tabRatio="692" firstSheet="9" activeTab="9"/>
  </bookViews>
  <sheets>
    <sheet name="1.Slaný" sheetId="1" r:id="rId1"/>
    <sheet name="2. Hlinsko" sheetId="2" r:id="rId2"/>
    <sheet name="3. Pardubice" sheetId="3" r:id="rId3"/>
    <sheet name="4. Praha 7" sheetId="4" r:id="rId4"/>
    <sheet name="5. Jablonné " sheetId="5" r:id="rId5"/>
    <sheet name="6. Ústí" sheetId="6" r:id="rId6"/>
    <sheet name="7. Luštěnice" sheetId="7" r:id="rId7"/>
    <sheet name="8.N. Paka" sheetId="8" r:id="rId8"/>
    <sheet name="9.Vratislavice" sheetId="9" r:id="rId9"/>
    <sheet name="Celkové výsledky" sheetId="10" r:id="rId10"/>
  </sheets>
  <definedNames/>
  <calcPr fullCalcOnLoad="1"/>
</workbook>
</file>

<file path=xl/sharedStrings.xml><?xml version="1.0" encoding="utf-8"?>
<sst xmlns="http://schemas.openxmlformats.org/spreadsheetml/2006/main" count="515" uniqueCount="106">
  <si>
    <t>MČR 2016 - Oldtimer</t>
  </si>
  <si>
    <t>Místo konání:</t>
  </si>
  <si>
    <t>Slaný</t>
  </si>
  <si>
    <t>Datum konání:</t>
  </si>
  <si>
    <t>senior</t>
  </si>
  <si>
    <t>Čas jednoho závodu:</t>
  </si>
  <si>
    <t>8 x 1,5 minuty</t>
  </si>
  <si>
    <t>žák</t>
  </si>
  <si>
    <t>Pořadí</t>
  </si>
  <si>
    <t>závodník</t>
  </si>
  <si>
    <t>výkon</t>
  </si>
  <si>
    <t>nej.čas</t>
  </si>
  <si>
    <t>body</t>
  </si>
  <si>
    <t>pom. body</t>
  </si>
  <si>
    <t>Stanislav Němeček</t>
  </si>
  <si>
    <t>Pavel Nonner</t>
  </si>
  <si>
    <t>Luděk Seifert</t>
  </si>
  <si>
    <t>Pavel Hrabal</t>
  </si>
  <si>
    <t>Pavel Svoboda</t>
  </si>
  <si>
    <t>Zdeněk Dopita</t>
  </si>
  <si>
    <t>František Kačírek</t>
  </si>
  <si>
    <t>Bodování:</t>
  </si>
  <si>
    <t>1. místo</t>
  </si>
  <si>
    <t>15 b</t>
  </si>
  <si>
    <t>2. místo</t>
  </si>
  <si>
    <t>12 b</t>
  </si>
  <si>
    <t>3. místo</t>
  </si>
  <si>
    <t>10 b</t>
  </si>
  <si>
    <t>4. místo</t>
  </si>
  <si>
    <t>8 b</t>
  </si>
  <si>
    <t>5. místo</t>
  </si>
  <si>
    <t>6 b</t>
  </si>
  <si>
    <t>6. místo</t>
  </si>
  <si>
    <t>5 b</t>
  </si>
  <si>
    <t>7. místo</t>
  </si>
  <si>
    <t>4 b</t>
  </si>
  <si>
    <t>8. místo</t>
  </si>
  <si>
    <t>3 b</t>
  </si>
  <si>
    <t>9. místo</t>
  </si>
  <si>
    <t>2 b</t>
  </si>
  <si>
    <t>10. místo</t>
  </si>
  <si>
    <t>1 b</t>
  </si>
  <si>
    <t>Hlinsko</t>
  </si>
  <si>
    <t>Petr Stránský</t>
  </si>
  <si>
    <t>Tomáš Stejskal</t>
  </si>
  <si>
    <t>Tomáš Ťok</t>
  </si>
  <si>
    <t>Ladislav Janecký</t>
  </si>
  <si>
    <t>Petr Veselský</t>
  </si>
  <si>
    <t>Pardubice</t>
  </si>
  <si>
    <t>Petr Vaněček</t>
  </si>
  <si>
    <t>Láďa Janecký</t>
  </si>
  <si>
    <t>Pavlínka Nonnerová</t>
  </si>
  <si>
    <t>Praha 7</t>
  </si>
  <si>
    <t>Zdeněk Frolík</t>
  </si>
  <si>
    <t>Václav Karlíček</t>
  </si>
  <si>
    <t>Jablonné v Podještědí</t>
  </si>
  <si>
    <t>Karel Sikora</t>
  </si>
  <si>
    <t>Jaromír Šostek</t>
  </si>
  <si>
    <t>Martin Veselý</t>
  </si>
  <si>
    <t>Ústí n. Labem</t>
  </si>
  <si>
    <t>Stanoslav Němeček</t>
  </si>
  <si>
    <t>Luštěnice</t>
  </si>
  <si>
    <t>Libor Sita</t>
  </si>
  <si>
    <t>Jan Švec</t>
  </si>
  <si>
    <t>Pavel Koula</t>
  </si>
  <si>
    <t>Nová Paka</t>
  </si>
  <si>
    <t>Roman Kalhous</t>
  </si>
  <si>
    <t>Frntišek Kačírek</t>
  </si>
  <si>
    <t xml:space="preserve">Pavelínka Nonnerová </t>
  </si>
  <si>
    <t>Vratislavice</t>
  </si>
  <si>
    <t>Tomáš Zelenák</t>
  </si>
  <si>
    <t>MČR 2016 - Nascar - Celkové výsledky</t>
  </si>
  <si>
    <t>po krácení</t>
  </si>
  <si>
    <t>Závodník</t>
  </si>
  <si>
    <t>Klub</t>
  </si>
  <si>
    <t>Model</t>
  </si>
  <si>
    <t>Jablonné</t>
  </si>
  <si>
    <t>Ústí</t>
  </si>
  <si>
    <t>N. Paka</t>
  </si>
  <si>
    <t>Celkem body</t>
  </si>
  <si>
    <t>Závěrečné body</t>
  </si>
  <si>
    <t>Pom. body</t>
  </si>
  <si>
    <t>Výsledné pořadí</t>
  </si>
  <si>
    <t>MK Vratislavice n N.</t>
  </si>
  <si>
    <t>Ferrari 512S/Lotus 40</t>
  </si>
  <si>
    <t>MK Hradec Králové</t>
  </si>
  <si>
    <t xml:space="preserve">Ferrari 330 P4, McLaren M8A, Ferrari 512M </t>
  </si>
  <si>
    <t>Fratnišek Kačírek</t>
  </si>
  <si>
    <t>Lotus 40/ McLaren M8B, Porsche 917K, Chaparral 2J, Ferrari 512M</t>
  </si>
  <si>
    <t>AMC Praha 6</t>
  </si>
  <si>
    <t>Porsche 917K</t>
  </si>
  <si>
    <t>SCRC Praha 7</t>
  </si>
  <si>
    <t>Lotus 40</t>
  </si>
  <si>
    <t>Ford GT 40 MKIII</t>
  </si>
  <si>
    <t>McLaren M8A</t>
  </si>
  <si>
    <t>KAM Jablonné v Podj.</t>
  </si>
  <si>
    <t>SCRC Pardubice</t>
  </si>
  <si>
    <t>SRC Chapman Hlinsko</t>
  </si>
  <si>
    <t>Mercedes 190</t>
  </si>
  <si>
    <t>MK Nový Bor</t>
  </si>
  <si>
    <t>Lotus 30, McLaren Elva</t>
  </si>
  <si>
    <t>Lotus 30</t>
  </si>
  <si>
    <t>SRC Slaný</t>
  </si>
  <si>
    <t>Dino 246 SR</t>
  </si>
  <si>
    <t>Pavlínková Nonnerová</t>
  </si>
  <si>
    <t>SRC Jihlava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</si>
</sst>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2</v>
      </c>
    </row>
    <row r="3" spans="1:4" ht="12.75">
      <c r="A3" t="s">
        <v>3</v>
      </c>
      <c r="B3" s="20">
        <v>42420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14</v>
      </c>
      <c r="C7" s="13">
        <v>74.23</v>
      </c>
      <c r="D7" s="13"/>
      <c r="E7" s="18">
        <v>15</v>
      </c>
      <c r="F7" s="26">
        <v>7</v>
      </c>
      <c r="I7" s="31"/>
    </row>
    <row r="8" spans="1:9" ht="12.75">
      <c r="A8" s="5">
        <f aca="true" t="shared" si="0" ref="A8:A20">+A7+1</f>
        <v>2</v>
      </c>
      <c r="B8" s="16" t="s">
        <v>15</v>
      </c>
      <c r="C8" s="13">
        <v>73.26</v>
      </c>
      <c r="D8" s="13"/>
      <c r="E8" s="18">
        <v>12</v>
      </c>
      <c r="F8" s="26">
        <v>6</v>
      </c>
      <c r="I8" s="31"/>
    </row>
    <row r="9" spans="1:9" ht="12.75">
      <c r="A9" s="5">
        <f t="shared" si="0"/>
        <v>3</v>
      </c>
      <c r="B9" s="16" t="s">
        <v>16</v>
      </c>
      <c r="C9" s="13">
        <v>73.095</v>
      </c>
      <c r="D9" s="13"/>
      <c r="E9" s="18">
        <v>10</v>
      </c>
      <c r="F9" s="26">
        <v>5</v>
      </c>
      <c r="I9" s="25"/>
    </row>
    <row r="10" spans="1:9" ht="12.75">
      <c r="A10" s="5">
        <f t="shared" si="0"/>
        <v>4</v>
      </c>
      <c r="B10" s="28" t="s">
        <v>17</v>
      </c>
      <c r="C10" s="13">
        <v>72.26</v>
      </c>
      <c r="D10" s="13"/>
      <c r="E10" s="18">
        <v>8</v>
      </c>
      <c r="F10" s="26">
        <v>4</v>
      </c>
      <c r="I10" s="25"/>
    </row>
    <row r="11" spans="1:9" ht="12.75">
      <c r="A11" s="5">
        <f t="shared" si="0"/>
        <v>5</v>
      </c>
      <c r="B11" s="28" t="s">
        <v>18</v>
      </c>
      <c r="C11" s="13">
        <v>68.225</v>
      </c>
      <c r="D11" s="13"/>
      <c r="E11" s="18">
        <v>6</v>
      </c>
      <c r="F11" s="26">
        <v>3</v>
      </c>
      <c r="I11" s="25"/>
    </row>
    <row r="12" spans="1:9" ht="12.75">
      <c r="A12" s="5">
        <f t="shared" si="0"/>
        <v>6</v>
      </c>
      <c r="B12" s="28" t="s">
        <v>19</v>
      </c>
      <c r="C12" s="13">
        <v>65.12</v>
      </c>
      <c r="D12" s="13"/>
      <c r="E12" s="18">
        <v>5</v>
      </c>
      <c r="F12" s="26">
        <v>2</v>
      </c>
      <c r="I12" s="32"/>
    </row>
    <row r="13" spans="1:9" ht="12.75">
      <c r="A13" s="5">
        <f t="shared" si="0"/>
        <v>7</v>
      </c>
      <c r="B13" s="16" t="s">
        <v>20</v>
      </c>
      <c r="C13" s="13">
        <v>63.225</v>
      </c>
      <c r="D13" s="13"/>
      <c r="E13" s="18">
        <v>4</v>
      </c>
      <c r="F13" s="26">
        <v>1</v>
      </c>
      <c r="I13" s="32"/>
    </row>
    <row r="14" spans="1:9" ht="12.75">
      <c r="A14" s="5">
        <f t="shared" si="0"/>
        <v>8</v>
      </c>
      <c r="B14" s="30"/>
      <c r="C14" s="13"/>
      <c r="D14" s="13"/>
      <c r="E14" s="18"/>
      <c r="F14" s="26"/>
      <c r="I14" s="33"/>
    </row>
    <row r="15" spans="1:9" ht="12.75">
      <c r="A15" s="5">
        <f t="shared" si="0"/>
        <v>9</v>
      </c>
      <c r="B15" s="28"/>
      <c r="C15" s="13"/>
      <c r="D15" s="13"/>
      <c r="E15" s="18"/>
      <c r="F15" s="26"/>
      <c r="I15" s="33"/>
    </row>
    <row r="16" spans="1:9" ht="12.75">
      <c r="A16" s="5">
        <f t="shared" si="0"/>
        <v>10</v>
      </c>
      <c r="B16" s="28"/>
      <c r="C16" s="13"/>
      <c r="D16" s="13"/>
      <c r="E16" s="18"/>
      <c r="F16" s="26"/>
      <c r="I16" s="33"/>
    </row>
    <row r="17" spans="1:9" ht="12.75">
      <c r="A17" s="5">
        <f t="shared" si="0"/>
        <v>11</v>
      </c>
      <c r="B17" s="28"/>
      <c r="C17" s="13"/>
      <c r="D17" s="13"/>
      <c r="E17" s="18"/>
      <c r="F17" s="26"/>
      <c r="I17" s="33"/>
    </row>
    <row r="18" spans="1:9" ht="12.75">
      <c r="A18" s="5">
        <f t="shared" si="0"/>
        <v>12</v>
      </c>
      <c r="B18" s="16"/>
      <c r="C18" s="13"/>
      <c r="D18" s="13"/>
      <c r="E18" s="18"/>
      <c r="F18" s="26"/>
      <c r="I18" s="33"/>
    </row>
    <row r="19" spans="1:9" ht="12.75">
      <c r="A19" s="5">
        <f t="shared" si="0"/>
        <v>13</v>
      </c>
      <c r="B19" s="28"/>
      <c r="C19" s="13"/>
      <c r="D19" s="13"/>
      <c r="E19" s="18"/>
      <c r="F19" s="26"/>
      <c r="I19" s="33"/>
    </row>
    <row r="20" spans="1:9" ht="12.75">
      <c r="A20" s="5">
        <f t="shared" si="0"/>
        <v>14</v>
      </c>
      <c r="B20" s="16"/>
      <c r="C20" s="13"/>
      <c r="D20" s="13"/>
      <c r="E20" s="18"/>
      <c r="F20" s="26"/>
      <c r="I20" s="33"/>
    </row>
    <row r="21" spans="1:9" ht="12.75">
      <c r="A21" s="5">
        <f>+A20+1</f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9.140625" style="0" customWidth="1"/>
    <col min="2" max="2" width="18.140625" style="0" customWidth="1"/>
    <col min="3" max="3" width="19.8515625" style="0" customWidth="1"/>
    <col min="4" max="4" width="20.421875" style="0" customWidth="1"/>
    <col min="6" max="6" width="10.28125" style="0" customWidth="1"/>
    <col min="7" max="7" width="10.140625" style="0" customWidth="1"/>
    <col min="9" max="9" width="10.140625" style="0" customWidth="1"/>
    <col min="11" max="11" width="9.28125" style="0" customWidth="1"/>
    <col min="13" max="13" width="11.00390625" style="0" bestFit="1" customWidth="1"/>
    <col min="14" max="14" width="12.28125" style="0" bestFit="1" customWidth="1"/>
    <col min="15" max="15" width="14.8515625" style="0" bestFit="1" customWidth="1"/>
    <col min="16" max="16" width="10.28125" style="0" bestFit="1" customWidth="1"/>
    <col min="17" max="17" width="15.140625" style="0" bestFit="1" customWidth="1"/>
  </cols>
  <sheetData>
    <row r="1" ht="18">
      <c r="A1" s="7" t="s">
        <v>71</v>
      </c>
    </row>
    <row r="2" ht="12.75">
      <c r="B2" s="1"/>
    </row>
    <row r="3" spans="2:5" ht="12.75">
      <c r="B3" s="20"/>
      <c r="E3" t="s">
        <v>4</v>
      </c>
    </row>
    <row r="4" spans="2:5" ht="12.75">
      <c r="B4" s="11"/>
      <c r="E4" s="8" t="s">
        <v>7</v>
      </c>
    </row>
    <row r="6" ht="13.5" customHeight="1" thickBot="1">
      <c r="O6" t="s">
        <v>72</v>
      </c>
    </row>
    <row r="7" spans="1:17" ht="13.5" thickBot="1">
      <c r="A7" s="4" t="s">
        <v>8</v>
      </c>
      <c r="B7" s="3" t="s">
        <v>73</v>
      </c>
      <c r="C7" s="3" t="s">
        <v>74</v>
      </c>
      <c r="D7" s="3" t="s">
        <v>75</v>
      </c>
      <c r="E7" s="36" t="s">
        <v>2</v>
      </c>
      <c r="F7" s="36" t="s">
        <v>42</v>
      </c>
      <c r="G7" s="36" t="s">
        <v>48</v>
      </c>
      <c r="H7" s="36" t="s">
        <v>52</v>
      </c>
      <c r="I7" s="36" t="s">
        <v>76</v>
      </c>
      <c r="J7" s="36" t="s">
        <v>77</v>
      </c>
      <c r="K7" s="36" t="s">
        <v>61</v>
      </c>
      <c r="L7" s="36" t="s">
        <v>78</v>
      </c>
      <c r="M7" s="36" t="s">
        <v>69</v>
      </c>
      <c r="N7" s="9" t="s">
        <v>79</v>
      </c>
      <c r="O7" s="21" t="s">
        <v>80</v>
      </c>
      <c r="P7" s="9" t="s">
        <v>81</v>
      </c>
      <c r="Q7" s="22" t="s">
        <v>82</v>
      </c>
    </row>
    <row r="8" spans="1:17" ht="12.75">
      <c r="A8" s="5">
        <v>1</v>
      </c>
      <c r="B8" s="28" t="s">
        <v>45</v>
      </c>
      <c r="C8" s="10" t="s">
        <v>83</v>
      </c>
      <c r="D8" s="10" t="s">
        <v>84</v>
      </c>
      <c r="E8" s="14">
        <v>0</v>
      </c>
      <c r="F8" s="14">
        <v>4</v>
      </c>
      <c r="G8" s="14">
        <v>0</v>
      </c>
      <c r="H8" s="14">
        <v>12</v>
      </c>
      <c r="I8" s="14">
        <v>15</v>
      </c>
      <c r="J8" s="14">
        <v>15</v>
      </c>
      <c r="K8" s="14">
        <v>12</v>
      </c>
      <c r="L8" s="14">
        <v>15</v>
      </c>
      <c r="M8" s="19">
        <v>10</v>
      </c>
      <c r="N8" s="15">
        <f aca="true" t="shared" si="0" ref="N8:N31">SUM(E8:M8)</f>
        <v>83</v>
      </c>
      <c r="O8" s="23">
        <f aca="true" t="shared" si="1" ref="O8:O31">SUM(E8:M8)-SMALL(E8:M8,2)-SMALL(E8:M8,1)</f>
        <v>83</v>
      </c>
      <c r="P8" s="27"/>
      <c r="Q8" s="24">
        <v>1</v>
      </c>
    </row>
    <row r="9" spans="1:17" ht="12.75">
      <c r="A9" s="5">
        <f>A8+1</f>
        <v>2</v>
      </c>
      <c r="B9" s="28" t="s">
        <v>14</v>
      </c>
      <c r="C9" s="10" t="s">
        <v>85</v>
      </c>
      <c r="D9" s="10" t="s">
        <v>86</v>
      </c>
      <c r="E9" s="38">
        <v>15</v>
      </c>
      <c r="F9" s="19">
        <v>0</v>
      </c>
      <c r="G9" s="19">
        <v>0</v>
      </c>
      <c r="H9" s="19">
        <v>0</v>
      </c>
      <c r="I9" s="19">
        <v>12</v>
      </c>
      <c r="J9" s="19">
        <v>12</v>
      </c>
      <c r="K9" s="19">
        <v>15</v>
      </c>
      <c r="L9" s="19">
        <v>10</v>
      </c>
      <c r="M9" s="19">
        <v>15</v>
      </c>
      <c r="N9" s="15">
        <f t="shared" si="0"/>
        <v>79</v>
      </c>
      <c r="O9" s="23">
        <f t="shared" si="1"/>
        <v>79</v>
      </c>
      <c r="P9" s="27"/>
      <c r="Q9" s="24">
        <v>2</v>
      </c>
    </row>
    <row r="10" spans="1:17" ht="12.75">
      <c r="A10" s="5">
        <f aca="true" t="shared" si="2" ref="A10:A34">A9+1</f>
        <v>3</v>
      </c>
      <c r="B10" s="28" t="s">
        <v>87</v>
      </c>
      <c r="C10" s="10" t="s">
        <v>85</v>
      </c>
      <c r="D10" s="10" t="s">
        <v>88</v>
      </c>
      <c r="E10" s="38">
        <v>4</v>
      </c>
      <c r="F10" s="14">
        <v>15</v>
      </c>
      <c r="G10" s="14">
        <v>15</v>
      </c>
      <c r="H10" s="14">
        <v>10</v>
      </c>
      <c r="I10" s="14">
        <v>10</v>
      </c>
      <c r="J10" s="14">
        <v>3</v>
      </c>
      <c r="K10" s="14">
        <v>6</v>
      </c>
      <c r="L10" s="14">
        <v>8</v>
      </c>
      <c r="M10" s="19">
        <v>6</v>
      </c>
      <c r="N10" s="15">
        <f t="shared" si="0"/>
        <v>77</v>
      </c>
      <c r="O10" s="23">
        <f t="shared" si="1"/>
        <v>70</v>
      </c>
      <c r="P10" s="27"/>
      <c r="Q10" s="24">
        <v>3</v>
      </c>
    </row>
    <row r="11" spans="1:17" ht="12.75">
      <c r="A11" s="5">
        <f t="shared" si="2"/>
        <v>4</v>
      </c>
      <c r="B11" s="16" t="s">
        <v>15</v>
      </c>
      <c r="C11" s="10" t="s">
        <v>89</v>
      </c>
      <c r="D11" s="10" t="s">
        <v>90</v>
      </c>
      <c r="E11" s="38">
        <v>12</v>
      </c>
      <c r="F11" s="19">
        <v>5</v>
      </c>
      <c r="G11" s="19">
        <v>10</v>
      </c>
      <c r="H11" s="19">
        <v>0</v>
      </c>
      <c r="I11" s="19">
        <v>5</v>
      </c>
      <c r="J11" s="19">
        <v>5</v>
      </c>
      <c r="K11" s="19">
        <v>8</v>
      </c>
      <c r="L11" s="19">
        <v>5</v>
      </c>
      <c r="M11" s="19">
        <v>8</v>
      </c>
      <c r="N11" s="15">
        <f t="shared" si="0"/>
        <v>58</v>
      </c>
      <c r="O11" s="23">
        <f t="shared" si="1"/>
        <v>53</v>
      </c>
      <c r="P11" s="27">
        <f>'1.Slaný'!F8+'2. Hlinsko'!F12+'3. Pardubice'!F9+'5. Jablonné '!F12+'6. Ústí'!F12+'7. Luštěnice'!F10+'8.N. Paka'!F12+'9.Vratislavice'!F10</f>
        <v>50</v>
      </c>
      <c r="Q11" s="24">
        <v>4</v>
      </c>
    </row>
    <row r="12" spans="1:17" ht="12.75">
      <c r="A12" s="5">
        <f t="shared" si="2"/>
        <v>5</v>
      </c>
      <c r="B12" s="16" t="s">
        <v>16</v>
      </c>
      <c r="C12" s="10" t="s">
        <v>91</v>
      </c>
      <c r="D12" s="10" t="s">
        <v>92</v>
      </c>
      <c r="E12" s="38">
        <v>10</v>
      </c>
      <c r="F12" s="19">
        <v>12</v>
      </c>
      <c r="G12" s="19">
        <v>8</v>
      </c>
      <c r="H12" s="19">
        <v>15</v>
      </c>
      <c r="I12" s="19">
        <v>0</v>
      </c>
      <c r="J12" s="19">
        <v>8</v>
      </c>
      <c r="K12" s="19">
        <v>0</v>
      </c>
      <c r="L12" s="19">
        <v>0</v>
      </c>
      <c r="M12" s="19">
        <v>0</v>
      </c>
      <c r="N12" s="15">
        <f t="shared" si="0"/>
        <v>53</v>
      </c>
      <c r="O12" s="23">
        <f t="shared" si="1"/>
        <v>53</v>
      </c>
      <c r="P12" s="27">
        <f>'1.Slaný'!F9+'2. Hlinsko'!F8+'3. Pardubice'!F10+'4. Praha 7'!F7+'6. Ústí'!F10</f>
        <v>36</v>
      </c>
      <c r="Q12" s="24">
        <v>5</v>
      </c>
    </row>
    <row r="13" spans="1:17" ht="12.75">
      <c r="A13" s="5">
        <f t="shared" si="2"/>
        <v>6</v>
      </c>
      <c r="B13" s="28" t="s">
        <v>18</v>
      </c>
      <c r="C13" s="10" t="s">
        <v>91</v>
      </c>
      <c r="D13" s="10" t="s">
        <v>93</v>
      </c>
      <c r="E13" s="38">
        <v>6</v>
      </c>
      <c r="F13" s="19">
        <v>10</v>
      </c>
      <c r="G13" s="19">
        <v>4</v>
      </c>
      <c r="H13" s="19">
        <v>8</v>
      </c>
      <c r="I13" s="19">
        <v>0</v>
      </c>
      <c r="J13" s="19">
        <v>6</v>
      </c>
      <c r="K13" s="19">
        <v>2</v>
      </c>
      <c r="L13" s="19">
        <v>4</v>
      </c>
      <c r="M13" s="19">
        <v>3</v>
      </c>
      <c r="N13" s="15">
        <f t="shared" si="0"/>
        <v>43</v>
      </c>
      <c r="O13" s="23">
        <f t="shared" si="1"/>
        <v>41</v>
      </c>
      <c r="P13" s="27">
        <f>'1.Slaný'!F11+'2. Hlinsko'!F9+'3. Pardubice'!F13+'4. Praha 7'!F10+'6. Ústí'!F11+'7. Luštěnice'!F15+'8.N. Paka'!F13+'9.Vratislavice'!F14</f>
        <v>40</v>
      </c>
      <c r="Q13" s="24">
        <v>6</v>
      </c>
    </row>
    <row r="14" spans="1:17" ht="12.75">
      <c r="A14" s="5">
        <f t="shared" si="2"/>
        <v>7</v>
      </c>
      <c r="B14" s="28" t="s">
        <v>17</v>
      </c>
      <c r="C14" s="10" t="s">
        <v>91</v>
      </c>
      <c r="D14" s="10" t="s">
        <v>94</v>
      </c>
      <c r="E14" s="38">
        <v>8</v>
      </c>
      <c r="F14" s="14">
        <v>0</v>
      </c>
      <c r="G14" s="14">
        <v>6</v>
      </c>
      <c r="H14" s="14">
        <v>6</v>
      </c>
      <c r="I14" s="14">
        <v>0</v>
      </c>
      <c r="J14" s="14">
        <v>10</v>
      </c>
      <c r="K14" s="14">
        <v>0</v>
      </c>
      <c r="L14" s="14">
        <v>6</v>
      </c>
      <c r="M14" s="19">
        <v>5</v>
      </c>
      <c r="N14" s="15">
        <f t="shared" si="0"/>
        <v>41</v>
      </c>
      <c r="O14" s="23">
        <f t="shared" si="1"/>
        <v>41</v>
      </c>
      <c r="P14" s="27">
        <f>'1.Slaný'!F10+'3. Pardubice'!F11+'4. Praha 7'!F11+'6. Ústí'!F9+'8.N. Paka'!F11+'9.Vratislavice'!F12</f>
        <v>36</v>
      </c>
      <c r="Q14" s="24">
        <v>7</v>
      </c>
    </row>
    <row r="15" spans="1:17" ht="12.75">
      <c r="A15" s="5">
        <f t="shared" si="2"/>
        <v>8</v>
      </c>
      <c r="B15" s="16" t="s">
        <v>62</v>
      </c>
      <c r="C15" s="10" t="s">
        <v>83</v>
      </c>
      <c r="D15" s="10" t="s">
        <v>92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10</v>
      </c>
      <c r="L15" s="14">
        <v>0</v>
      </c>
      <c r="M15" s="19">
        <v>12</v>
      </c>
      <c r="N15" s="15">
        <f t="shared" si="0"/>
        <v>22</v>
      </c>
      <c r="O15" s="23">
        <f t="shared" si="1"/>
        <v>22</v>
      </c>
      <c r="P15" s="27"/>
      <c r="Q15" s="24">
        <v>8</v>
      </c>
    </row>
    <row r="16" spans="1:17" ht="12.75">
      <c r="A16" s="5">
        <f t="shared" si="2"/>
        <v>9</v>
      </c>
      <c r="B16" s="28" t="s">
        <v>19</v>
      </c>
      <c r="C16" s="10" t="s">
        <v>85</v>
      </c>
      <c r="D16" s="10" t="s">
        <v>90</v>
      </c>
      <c r="E16" s="38">
        <v>5</v>
      </c>
      <c r="F16" s="19">
        <v>1</v>
      </c>
      <c r="G16" s="19">
        <v>3</v>
      </c>
      <c r="H16" s="19">
        <v>5</v>
      </c>
      <c r="I16" s="19">
        <v>0</v>
      </c>
      <c r="J16" s="19">
        <v>1</v>
      </c>
      <c r="K16" s="19">
        <v>0</v>
      </c>
      <c r="L16" s="19">
        <v>3</v>
      </c>
      <c r="M16" s="19">
        <v>0</v>
      </c>
      <c r="N16" s="15">
        <f t="shared" si="0"/>
        <v>18</v>
      </c>
      <c r="O16" s="23">
        <f t="shared" si="1"/>
        <v>18</v>
      </c>
      <c r="P16" s="27"/>
      <c r="Q16" s="24">
        <v>9</v>
      </c>
    </row>
    <row r="17" spans="1:17" ht="12.75">
      <c r="A17" s="5">
        <f t="shared" si="2"/>
        <v>10</v>
      </c>
      <c r="B17" s="16" t="s">
        <v>57</v>
      </c>
      <c r="C17" s="10" t="s">
        <v>95</v>
      </c>
      <c r="D17" s="10" t="s">
        <v>90</v>
      </c>
      <c r="E17" s="14">
        <v>0</v>
      </c>
      <c r="F17" s="14">
        <v>0</v>
      </c>
      <c r="G17" s="14">
        <v>0</v>
      </c>
      <c r="H17" s="14">
        <v>0</v>
      </c>
      <c r="I17" s="14">
        <v>6</v>
      </c>
      <c r="J17" s="14">
        <v>4</v>
      </c>
      <c r="K17" s="14">
        <v>3</v>
      </c>
      <c r="L17" s="14">
        <v>0</v>
      </c>
      <c r="M17" s="19">
        <v>1</v>
      </c>
      <c r="N17" s="15">
        <f t="shared" si="0"/>
        <v>14</v>
      </c>
      <c r="O17" s="23">
        <f t="shared" si="1"/>
        <v>14</v>
      </c>
      <c r="P17" s="27"/>
      <c r="Q17" s="24">
        <v>10</v>
      </c>
    </row>
    <row r="18" spans="1:17" ht="12.75">
      <c r="A18" s="5">
        <f t="shared" si="2"/>
        <v>11</v>
      </c>
      <c r="B18" s="16" t="s">
        <v>56</v>
      </c>
      <c r="C18" s="10" t="s">
        <v>95</v>
      </c>
      <c r="D18" s="10" t="s">
        <v>90</v>
      </c>
      <c r="E18" s="14">
        <v>0</v>
      </c>
      <c r="F18" s="14">
        <v>0</v>
      </c>
      <c r="G18" s="14">
        <v>0</v>
      </c>
      <c r="H18" s="14">
        <v>0</v>
      </c>
      <c r="I18" s="14">
        <v>8</v>
      </c>
      <c r="J18" s="14">
        <v>2</v>
      </c>
      <c r="K18" s="14">
        <v>1</v>
      </c>
      <c r="L18" s="14">
        <v>0</v>
      </c>
      <c r="M18" s="19">
        <v>2</v>
      </c>
      <c r="N18" s="15">
        <f t="shared" si="0"/>
        <v>13</v>
      </c>
      <c r="O18" s="23">
        <f t="shared" si="1"/>
        <v>13</v>
      </c>
      <c r="P18" s="27"/>
      <c r="Q18" s="24">
        <v>11</v>
      </c>
    </row>
    <row r="19" spans="1:17" ht="12.75">
      <c r="A19" s="5">
        <f t="shared" si="2"/>
        <v>12</v>
      </c>
      <c r="B19" s="28" t="s">
        <v>66</v>
      </c>
      <c r="C19" s="28" t="s">
        <v>96</v>
      </c>
      <c r="D19" s="10" t="s">
        <v>90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12</v>
      </c>
      <c r="M19" s="19">
        <v>0</v>
      </c>
      <c r="N19" s="15">
        <f t="shared" si="0"/>
        <v>12</v>
      </c>
      <c r="O19" s="23">
        <f t="shared" si="1"/>
        <v>12</v>
      </c>
      <c r="P19" s="27">
        <f>'8.N. Paka'!F8</f>
        <v>9</v>
      </c>
      <c r="Q19" s="24">
        <v>12</v>
      </c>
    </row>
    <row r="20" spans="1:17" ht="12.75">
      <c r="A20" s="5">
        <f t="shared" si="2"/>
        <v>13</v>
      </c>
      <c r="B20" s="16" t="s">
        <v>49</v>
      </c>
      <c r="C20" s="28" t="s">
        <v>96</v>
      </c>
      <c r="D20" s="10" t="s">
        <v>90</v>
      </c>
      <c r="E20" s="14">
        <v>0</v>
      </c>
      <c r="F20" s="14">
        <v>0</v>
      </c>
      <c r="G20" s="14">
        <v>12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9">
        <v>0</v>
      </c>
      <c r="N20" s="15">
        <f t="shared" si="0"/>
        <v>12</v>
      </c>
      <c r="O20" s="23">
        <f t="shared" si="1"/>
        <v>12</v>
      </c>
      <c r="P20" s="27">
        <f>'3. Pardubice'!F8</f>
        <v>8</v>
      </c>
      <c r="Q20" s="24">
        <v>13</v>
      </c>
    </row>
    <row r="21" spans="1:17" ht="12.75">
      <c r="A21" s="5">
        <f t="shared" si="2"/>
        <v>14</v>
      </c>
      <c r="B21" s="28" t="s">
        <v>43</v>
      </c>
      <c r="C21" s="10" t="s">
        <v>97</v>
      </c>
      <c r="D21" s="10" t="s">
        <v>98</v>
      </c>
      <c r="E21" s="38">
        <v>0</v>
      </c>
      <c r="F21" s="19">
        <v>8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5">
        <f t="shared" si="0"/>
        <v>8</v>
      </c>
      <c r="O21" s="23">
        <f t="shared" si="1"/>
        <v>8</v>
      </c>
      <c r="P21" s="27">
        <f>'2. Hlinsko'!F10</f>
        <v>7</v>
      </c>
      <c r="Q21" s="24">
        <v>14</v>
      </c>
    </row>
    <row r="22" spans="1:17" ht="12.75">
      <c r="A22" s="5">
        <f t="shared" si="2"/>
        <v>15</v>
      </c>
      <c r="B22" s="16" t="s">
        <v>46</v>
      </c>
      <c r="C22" s="10" t="s">
        <v>85</v>
      </c>
      <c r="D22" s="10" t="s">
        <v>90</v>
      </c>
      <c r="E22" s="14">
        <v>0</v>
      </c>
      <c r="F22" s="14">
        <v>3</v>
      </c>
      <c r="G22" s="14">
        <v>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9">
        <v>0</v>
      </c>
      <c r="N22" s="15">
        <f t="shared" si="0"/>
        <v>8</v>
      </c>
      <c r="O22" s="23">
        <f t="shared" si="1"/>
        <v>8</v>
      </c>
      <c r="P22" s="27">
        <f>'2. Hlinsko'!F14+'3. Pardubice'!F12</f>
        <v>7</v>
      </c>
      <c r="Q22" s="24">
        <v>15</v>
      </c>
    </row>
    <row r="23" spans="1:17" ht="12.75">
      <c r="A23" s="5">
        <f t="shared" si="2"/>
        <v>16</v>
      </c>
      <c r="B23" s="16" t="s">
        <v>44</v>
      </c>
      <c r="C23" s="28" t="s">
        <v>96</v>
      </c>
      <c r="D23" s="10" t="s">
        <v>90</v>
      </c>
      <c r="E23" s="38">
        <v>0</v>
      </c>
      <c r="F23" s="14">
        <v>6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9">
        <v>0</v>
      </c>
      <c r="N23" s="15">
        <f t="shared" si="0"/>
        <v>6</v>
      </c>
      <c r="O23" s="23">
        <f t="shared" si="1"/>
        <v>6</v>
      </c>
      <c r="P23" s="27">
        <f>'2. Hlinsko'!F11</f>
        <v>6</v>
      </c>
      <c r="Q23" s="24">
        <v>16</v>
      </c>
    </row>
    <row r="24" spans="1:17" ht="12.75">
      <c r="A24" s="5">
        <f t="shared" si="2"/>
        <v>17</v>
      </c>
      <c r="B24" s="28" t="s">
        <v>58</v>
      </c>
      <c r="C24" s="10" t="s">
        <v>99</v>
      </c>
      <c r="D24" s="10" t="s">
        <v>100</v>
      </c>
      <c r="E24" s="14">
        <v>0</v>
      </c>
      <c r="F24" s="14">
        <v>0</v>
      </c>
      <c r="G24" s="14">
        <v>0</v>
      </c>
      <c r="H24" s="14">
        <v>0</v>
      </c>
      <c r="I24" s="14">
        <v>4</v>
      </c>
      <c r="J24" s="14">
        <v>0</v>
      </c>
      <c r="K24" s="14">
        <v>0</v>
      </c>
      <c r="L24" s="14">
        <v>2</v>
      </c>
      <c r="M24" s="19">
        <v>0</v>
      </c>
      <c r="N24" s="15">
        <f t="shared" si="0"/>
        <v>6</v>
      </c>
      <c r="O24" s="23">
        <f t="shared" si="1"/>
        <v>6</v>
      </c>
      <c r="P24" s="27">
        <f>'5. Jablonné '!F13+'8.N. Paka'!F15</f>
        <v>3</v>
      </c>
      <c r="Q24" s="24">
        <v>17</v>
      </c>
    </row>
    <row r="25" spans="1:17" ht="12.75">
      <c r="A25" s="5">
        <f t="shared" si="2"/>
        <v>18</v>
      </c>
      <c r="B25" s="28" t="s">
        <v>63</v>
      </c>
      <c r="C25" s="10" t="s">
        <v>89</v>
      </c>
      <c r="D25" s="10" t="s">
        <v>90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5</v>
      </c>
      <c r="L25" s="14">
        <v>0</v>
      </c>
      <c r="M25" s="19">
        <v>0</v>
      </c>
      <c r="N25" s="15">
        <f t="shared" si="0"/>
        <v>5</v>
      </c>
      <c r="O25" s="23">
        <f t="shared" si="1"/>
        <v>5</v>
      </c>
      <c r="P25" s="27"/>
      <c r="Q25" s="24">
        <v>18</v>
      </c>
    </row>
    <row r="26" spans="1:17" ht="12.75">
      <c r="A26" s="5">
        <f t="shared" si="2"/>
        <v>19</v>
      </c>
      <c r="B26" s="28" t="s">
        <v>70</v>
      </c>
      <c r="C26" s="10" t="s">
        <v>83</v>
      </c>
      <c r="D26" s="10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9">
        <v>4</v>
      </c>
      <c r="N26" s="15">
        <f t="shared" si="0"/>
        <v>4</v>
      </c>
      <c r="O26" s="23">
        <f t="shared" si="1"/>
        <v>4</v>
      </c>
      <c r="P26" s="27">
        <f>'9.Vratislavice'!F13</f>
        <v>7</v>
      </c>
      <c r="Q26" s="24">
        <v>19</v>
      </c>
    </row>
    <row r="27" spans="1:17" ht="12.75">
      <c r="A27" s="5">
        <f t="shared" si="2"/>
        <v>20</v>
      </c>
      <c r="B27" s="16" t="s">
        <v>64</v>
      </c>
      <c r="C27" s="10" t="s">
        <v>89</v>
      </c>
      <c r="D27" s="10" t="s">
        <v>101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4</v>
      </c>
      <c r="L27" s="14">
        <v>0</v>
      </c>
      <c r="M27" s="19">
        <v>0</v>
      </c>
      <c r="N27" s="15">
        <f t="shared" si="0"/>
        <v>4</v>
      </c>
      <c r="O27" s="23">
        <f t="shared" si="1"/>
        <v>4</v>
      </c>
      <c r="P27" s="27">
        <f>'7. Luštěnice'!F13</f>
        <v>6</v>
      </c>
      <c r="Q27" s="24">
        <v>20</v>
      </c>
    </row>
    <row r="28" spans="1:17" ht="12.75">
      <c r="A28" s="5">
        <f t="shared" si="2"/>
        <v>21</v>
      </c>
      <c r="B28" s="16" t="s">
        <v>53</v>
      </c>
      <c r="C28" s="28" t="s">
        <v>102</v>
      </c>
      <c r="D28" s="10" t="s">
        <v>103</v>
      </c>
      <c r="E28" s="14">
        <v>0</v>
      </c>
      <c r="F28" s="14">
        <v>0</v>
      </c>
      <c r="G28" s="14">
        <v>0</v>
      </c>
      <c r="H28" s="14">
        <v>4</v>
      </c>
      <c r="I28" s="14">
        <v>0</v>
      </c>
      <c r="J28" s="14">
        <v>0</v>
      </c>
      <c r="K28" s="14">
        <v>0</v>
      </c>
      <c r="L28" s="14">
        <v>0</v>
      </c>
      <c r="M28" s="19">
        <v>0</v>
      </c>
      <c r="N28" s="15">
        <f t="shared" si="0"/>
        <v>4</v>
      </c>
      <c r="O28" s="23">
        <f t="shared" si="1"/>
        <v>4</v>
      </c>
      <c r="P28" s="27">
        <f>'4. Praha 7'!F13</f>
        <v>2</v>
      </c>
      <c r="Q28" s="24">
        <v>21</v>
      </c>
    </row>
    <row r="29" spans="1:17" ht="12.75">
      <c r="A29" s="5">
        <f t="shared" si="2"/>
        <v>22</v>
      </c>
      <c r="B29" s="39" t="s">
        <v>104</v>
      </c>
      <c r="C29" s="10" t="s">
        <v>89</v>
      </c>
      <c r="D29" s="10" t="s">
        <v>92</v>
      </c>
      <c r="E29" s="14">
        <v>0</v>
      </c>
      <c r="F29" s="14">
        <v>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9">
        <v>0</v>
      </c>
      <c r="N29" s="15">
        <f t="shared" si="0"/>
        <v>3</v>
      </c>
      <c r="O29" s="23">
        <f t="shared" si="1"/>
        <v>3</v>
      </c>
      <c r="P29" s="27">
        <f>'3. Pardubice'!F15+'7. Luštěnice'!F18+'8.N. Paka'!F16+'9.Vratislavice'!F19</f>
        <v>4</v>
      </c>
      <c r="Q29" s="24">
        <v>22</v>
      </c>
    </row>
    <row r="30" spans="1:17" ht="12.75">
      <c r="A30" s="5">
        <f t="shared" si="2"/>
        <v>23</v>
      </c>
      <c r="B30" s="16" t="s">
        <v>54</v>
      </c>
      <c r="C30" s="10" t="s">
        <v>89</v>
      </c>
      <c r="D30" s="10" t="s">
        <v>90</v>
      </c>
      <c r="E30" s="14">
        <v>0</v>
      </c>
      <c r="F30" s="14">
        <v>0</v>
      </c>
      <c r="G30" s="14">
        <v>0</v>
      </c>
      <c r="H30" s="14">
        <v>3</v>
      </c>
      <c r="I30" s="14">
        <v>0</v>
      </c>
      <c r="J30" s="14">
        <v>0</v>
      </c>
      <c r="K30" s="14">
        <v>0</v>
      </c>
      <c r="L30" s="14">
        <v>0</v>
      </c>
      <c r="M30" s="19">
        <v>0</v>
      </c>
      <c r="N30" s="15">
        <f t="shared" si="0"/>
        <v>3</v>
      </c>
      <c r="O30" s="23">
        <f t="shared" si="1"/>
        <v>3</v>
      </c>
      <c r="P30" s="27">
        <f>'4. Praha 7'!F14</f>
        <v>1</v>
      </c>
      <c r="Q30" s="24">
        <v>23</v>
      </c>
    </row>
    <row r="31" spans="1:17" ht="12.75">
      <c r="A31" s="5">
        <f t="shared" si="2"/>
        <v>24</v>
      </c>
      <c r="B31" s="16" t="s">
        <v>47</v>
      </c>
      <c r="C31" s="28" t="s">
        <v>105</v>
      </c>
      <c r="D31" s="10" t="s">
        <v>90</v>
      </c>
      <c r="E31" s="14">
        <v>0</v>
      </c>
      <c r="F31" s="14">
        <v>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9">
        <v>0</v>
      </c>
      <c r="N31" s="15">
        <f t="shared" si="0"/>
        <v>2</v>
      </c>
      <c r="O31" s="23">
        <f t="shared" si="1"/>
        <v>2</v>
      </c>
      <c r="P31" s="27"/>
      <c r="Q31" s="24">
        <v>24</v>
      </c>
    </row>
    <row r="32" spans="1:17" ht="12.75">
      <c r="A32" s="5">
        <f t="shared" si="2"/>
        <v>25</v>
      </c>
      <c r="B32" s="28"/>
      <c r="C32" s="10"/>
      <c r="D32" s="10"/>
      <c r="E32" s="14"/>
      <c r="F32" s="14"/>
      <c r="G32" s="14"/>
      <c r="H32" s="14"/>
      <c r="I32" s="14"/>
      <c r="J32" s="14"/>
      <c r="K32" s="14"/>
      <c r="L32" s="14"/>
      <c r="M32" s="19"/>
      <c r="N32" s="15"/>
      <c r="O32" s="23"/>
      <c r="P32" s="27"/>
      <c r="Q32" s="24"/>
    </row>
    <row r="33" spans="1:17" ht="12.75">
      <c r="A33" s="5">
        <f t="shared" si="2"/>
        <v>26</v>
      </c>
      <c r="B33" s="28"/>
      <c r="C33" s="10"/>
      <c r="D33" s="10"/>
      <c r="E33" s="14"/>
      <c r="F33" s="14"/>
      <c r="G33" s="14"/>
      <c r="H33" s="14"/>
      <c r="I33" s="14"/>
      <c r="J33" s="14"/>
      <c r="K33" s="14"/>
      <c r="L33" s="14"/>
      <c r="M33" s="19"/>
      <c r="N33" s="15"/>
      <c r="O33" s="23"/>
      <c r="P33" s="27"/>
      <c r="Q33" s="24"/>
    </row>
    <row r="34" spans="1:17" ht="12.75">
      <c r="A34" s="5">
        <f t="shared" si="2"/>
        <v>27</v>
      </c>
      <c r="B34" s="16"/>
      <c r="C34" s="28"/>
      <c r="D34" s="10"/>
      <c r="E34" s="14"/>
      <c r="F34" s="14"/>
      <c r="G34" s="14"/>
      <c r="H34" s="14"/>
      <c r="I34" s="14"/>
      <c r="J34" s="14"/>
      <c r="K34" s="14"/>
      <c r="L34" s="14"/>
      <c r="M34" s="19"/>
      <c r="N34" s="15"/>
      <c r="O34" s="23"/>
      <c r="P34" s="27"/>
      <c r="Q34" s="24"/>
    </row>
    <row r="36" spans="1:4" ht="12.75">
      <c r="A36" s="17" t="s">
        <v>21</v>
      </c>
      <c r="B36" s="2" t="s">
        <v>22</v>
      </c>
      <c r="C36" s="2" t="s">
        <v>23</v>
      </c>
      <c r="D36" s="35"/>
    </row>
    <row r="37" spans="2:4" ht="12.75">
      <c r="B37" s="2" t="s">
        <v>24</v>
      </c>
      <c r="C37" s="2" t="s">
        <v>25</v>
      </c>
      <c r="D37" s="35"/>
    </row>
    <row r="38" spans="2:4" ht="12.75">
      <c r="B38" s="2" t="s">
        <v>26</v>
      </c>
      <c r="C38" s="2" t="s">
        <v>27</v>
      </c>
      <c r="D38" s="35"/>
    </row>
    <row r="39" spans="2:15" ht="12.75">
      <c r="B39" s="2" t="s">
        <v>28</v>
      </c>
      <c r="C39" s="2" t="s">
        <v>29</v>
      </c>
      <c r="D39" s="35"/>
      <c r="N39" s="31"/>
      <c r="O39" s="34"/>
    </row>
    <row r="40" spans="2:15" ht="12.75">
      <c r="B40" s="2" t="s">
        <v>30</v>
      </c>
      <c r="C40" s="2" t="s">
        <v>31</v>
      </c>
      <c r="D40" s="35"/>
      <c r="N40" s="31"/>
      <c r="O40" s="34"/>
    </row>
    <row r="41" spans="2:15" ht="12.75">
      <c r="B41" s="2" t="s">
        <v>32</v>
      </c>
      <c r="C41" s="2" t="s">
        <v>33</v>
      </c>
      <c r="D41" s="35"/>
      <c r="N41" s="25"/>
      <c r="O41" s="34"/>
    </row>
    <row r="42" spans="2:15" ht="12.75">
      <c r="B42" s="2" t="s">
        <v>34</v>
      </c>
      <c r="C42" s="2" t="s">
        <v>35</v>
      </c>
      <c r="D42" s="35"/>
      <c r="N42" s="25"/>
      <c r="O42" s="34"/>
    </row>
    <row r="43" spans="2:15" ht="12.75">
      <c r="B43" s="2" t="s">
        <v>36</v>
      </c>
      <c r="C43" s="2" t="s">
        <v>37</v>
      </c>
      <c r="D43" s="35"/>
      <c r="N43" s="25"/>
      <c r="O43" s="34"/>
    </row>
    <row r="44" spans="2:15" ht="12.75">
      <c r="B44" s="2" t="s">
        <v>38</v>
      </c>
      <c r="C44" s="2" t="s">
        <v>39</v>
      </c>
      <c r="D44" s="35"/>
      <c r="N44" s="32"/>
      <c r="O44" s="34"/>
    </row>
    <row r="45" spans="2:15" ht="12.75">
      <c r="B45" s="2" t="s">
        <v>40</v>
      </c>
      <c r="C45" s="2" t="s">
        <v>41</v>
      </c>
      <c r="D45" s="35"/>
      <c r="N45" s="32"/>
      <c r="O45" s="34"/>
    </row>
    <row r="46" spans="14:15" ht="12.75">
      <c r="N46" s="33"/>
      <c r="O46" s="34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42</v>
      </c>
    </row>
    <row r="3" spans="1:4" ht="12.75">
      <c r="A3" t="s">
        <v>3</v>
      </c>
      <c r="B3" s="20">
        <v>42448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16" t="s">
        <v>20</v>
      </c>
      <c r="C7" s="12">
        <v>168.56</v>
      </c>
      <c r="D7" s="13"/>
      <c r="E7" s="18">
        <v>15</v>
      </c>
      <c r="F7" s="26">
        <v>10</v>
      </c>
      <c r="I7" s="31"/>
    </row>
    <row r="8" spans="1:9" ht="12.75">
      <c r="A8" s="5">
        <f aca="true" t="shared" si="0" ref="A8:A21">+A7+1</f>
        <v>2</v>
      </c>
      <c r="B8" s="28" t="s">
        <v>16</v>
      </c>
      <c r="C8" s="12">
        <v>161.45</v>
      </c>
      <c r="D8" s="13"/>
      <c r="E8" s="18">
        <v>12</v>
      </c>
      <c r="F8" s="26">
        <v>9</v>
      </c>
      <c r="I8" s="31"/>
    </row>
    <row r="9" spans="1:9" ht="12.75">
      <c r="A9" s="5">
        <f t="shared" si="0"/>
        <v>3</v>
      </c>
      <c r="B9" s="16" t="s">
        <v>18</v>
      </c>
      <c r="C9" s="12">
        <v>153.58</v>
      </c>
      <c r="D9" s="13"/>
      <c r="E9" s="18">
        <v>10</v>
      </c>
      <c r="F9" s="26">
        <v>8</v>
      </c>
      <c r="I9" s="25"/>
    </row>
    <row r="10" spans="1:9" ht="12.75">
      <c r="A10" s="5">
        <f t="shared" si="0"/>
        <v>4</v>
      </c>
      <c r="B10" s="28" t="s">
        <v>43</v>
      </c>
      <c r="C10" s="12">
        <v>151.64</v>
      </c>
      <c r="D10" s="13"/>
      <c r="E10" s="18">
        <v>8</v>
      </c>
      <c r="F10" s="26">
        <v>7</v>
      </c>
      <c r="I10" s="25"/>
    </row>
    <row r="11" spans="1:9" ht="12.75">
      <c r="A11" s="5">
        <f t="shared" si="0"/>
        <v>5</v>
      </c>
      <c r="B11" s="28" t="s">
        <v>44</v>
      </c>
      <c r="C11" s="12">
        <v>150.74</v>
      </c>
      <c r="D11" s="13"/>
      <c r="E11" s="18">
        <v>6</v>
      </c>
      <c r="F11" s="26">
        <v>6</v>
      </c>
      <c r="I11" s="25"/>
    </row>
    <row r="12" spans="1:9" ht="12.75">
      <c r="A12" s="5">
        <f t="shared" si="0"/>
        <v>6</v>
      </c>
      <c r="B12" s="28" t="s">
        <v>15</v>
      </c>
      <c r="C12" s="12">
        <v>149.58</v>
      </c>
      <c r="D12" s="13"/>
      <c r="E12" s="18">
        <v>5</v>
      </c>
      <c r="F12" s="26">
        <v>5</v>
      </c>
      <c r="I12" s="32"/>
    </row>
    <row r="13" spans="1:9" ht="12.75">
      <c r="A13" s="5">
        <f t="shared" si="0"/>
        <v>7</v>
      </c>
      <c r="B13" s="28" t="s">
        <v>45</v>
      </c>
      <c r="C13" s="12">
        <v>148.44</v>
      </c>
      <c r="D13" s="13"/>
      <c r="E13" s="18">
        <v>4</v>
      </c>
      <c r="F13" s="26">
        <v>4</v>
      </c>
      <c r="I13" s="32"/>
    </row>
    <row r="14" spans="1:9" ht="12.75">
      <c r="A14" s="5">
        <f t="shared" si="0"/>
        <v>8</v>
      </c>
      <c r="B14" s="30" t="s">
        <v>46</v>
      </c>
      <c r="C14" s="12">
        <v>145.79</v>
      </c>
      <c r="D14" s="13"/>
      <c r="E14" s="18">
        <v>3</v>
      </c>
      <c r="F14" s="26">
        <v>3</v>
      </c>
      <c r="I14" s="33"/>
    </row>
    <row r="15" spans="1:9" ht="12.75">
      <c r="A15" s="5">
        <f t="shared" si="0"/>
        <v>9</v>
      </c>
      <c r="B15" s="30" t="s">
        <v>47</v>
      </c>
      <c r="C15" s="12">
        <v>140.36</v>
      </c>
      <c r="D15" s="13"/>
      <c r="E15" s="18">
        <v>2</v>
      </c>
      <c r="F15" s="26">
        <v>2</v>
      </c>
      <c r="I15" s="33"/>
    </row>
    <row r="16" spans="1:9" ht="12.75">
      <c r="A16" s="5">
        <f t="shared" si="0"/>
        <v>10</v>
      </c>
      <c r="B16" s="28" t="s">
        <v>19</v>
      </c>
      <c r="C16" s="12">
        <v>132.4</v>
      </c>
      <c r="D16" s="13"/>
      <c r="E16" s="18">
        <v>1</v>
      </c>
      <c r="F16" s="26">
        <v>1</v>
      </c>
      <c r="I16" s="33"/>
    </row>
    <row r="17" spans="1:9" ht="12.75">
      <c r="A17" s="5">
        <f t="shared" si="0"/>
        <v>11</v>
      </c>
      <c r="B17" s="16"/>
      <c r="C17" s="12"/>
      <c r="D17" s="13"/>
      <c r="E17" s="18"/>
      <c r="F17" s="26"/>
      <c r="I17" s="33"/>
    </row>
    <row r="18" spans="1:9" ht="12.75">
      <c r="A18" s="5">
        <f t="shared" si="0"/>
        <v>12</v>
      </c>
      <c r="B18" s="28"/>
      <c r="C18" s="12"/>
      <c r="D18" s="13"/>
      <c r="E18" s="18"/>
      <c r="F18" s="26"/>
      <c r="I18" s="33"/>
    </row>
    <row r="19" spans="1:9" ht="12.75">
      <c r="A19" s="5">
        <f t="shared" si="0"/>
        <v>13</v>
      </c>
      <c r="B19" s="28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28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28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48</v>
      </c>
    </row>
    <row r="3" spans="1:4" ht="12.75">
      <c r="A3" t="s">
        <v>3</v>
      </c>
      <c r="B3" s="20">
        <v>42476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20</v>
      </c>
      <c r="C7" s="12">
        <v>96.23</v>
      </c>
      <c r="D7" s="13">
        <v>7.101</v>
      </c>
      <c r="E7" s="18">
        <v>15</v>
      </c>
      <c r="F7" s="26">
        <v>9</v>
      </c>
      <c r="I7" s="31"/>
    </row>
    <row r="8" spans="1:9" ht="12.75">
      <c r="A8" s="5">
        <f aca="true" t="shared" si="0" ref="A8:A21">+A7+1</f>
        <v>2</v>
      </c>
      <c r="B8" s="16" t="s">
        <v>49</v>
      </c>
      <c r="C8" s="12">
        <v>96.12</v>
      </c>
      <c r="D8" s="13">
        <v>7.045</v>
      </c>
      <c r="E8" s="18">
        <v>12</v>
      </c>
      <c r="F8" s="26">
        <v>8</v>
      </c>
      <c r="I8" s="31"/>
    </row>
    <row r="9" spans="1:9" ht="12.75">
      <c r="A9" s="5">
        <f t="shared" si="0"/>
        <v>3</v>
      </c>
      <c r="B9" s="30" t="s">
        <v>15</v>
      </c>
      <c r="C9" s="12">
        <v>90</v>
      </c>
      <c r="D9" s="13">
        <v>7.256</v>
      </c>
      <c r="E9" s="18">
        <v>10</v>
      </c>
      <c r="F9" s="26">
        <v>7</v>
      </c>
      <c r="I9" s="25"/>
    </row>
    <row r="10" spans="1:9" ht="12.75">
      <c r="A10" s="5">
        <f t="shared" si="0"/>
        <v>4</v>
      </c>
      <c r="B10" s="16" t="s">
        <v>16</v>
      </c>
      <c r="C10" s="12">
        <v>89</v>
      </c>
      <c r="D10" s="13">
        <v>7.046</v>
      </c>
      <c r="E10" s="18">
        <v>8</v>
      </c>
      <c r="F10" s="26">
        <v>6</v>
      </c>
      <c r="I10" s="25"/>
    </row>
    <row r="11" spans="1:9" ht="12.75">
      <c r="A11" s="5">
        <f t="shared" si="0"/>
        <v>5</v>
      </c>
      <c r="B11" s="28" t="s">
        <v>17</v>
      </c>
      <c r="C11" s="12">
        <v>87.34</v>
      </c>
      <c r="D11" s="13">
        <v>7.304</v>
      </c>
      <c r="E11" s="18">
        <v>6</v>
      </c>
      <c r="F11" s="26">
        <v>5</v>
      </c>
      <c r="I11" s="25"/>
    </row>
    <row r="12" spans="1:9" ht="12.75">
      <c r="A12" s="5">
        <f t="shared" si="0"/>
        <v>6</v>
      </c>
      <c r="B12" s="28" t="s">
        <v>50</v>
      </c>
      <c r="C12" s="12">
        <v>87.33</v>
      </c>
      <c r="D12" s="13">
        <v>7.368</v>
      </c>
      <c r="E12" s="18">
        <v>5</v>
      </c>
      <c r="F12" s="26">
        <v>4</v>
      </c>
      <c r="I12" s="32"/>
    </row>
    <row r="13" spans="1:9" ht="12.75">
      <c r="A13" s="5">
        <f t="shared" si="0"/>
        <v>7</v>
      </c>
      <c r="B13" s="28" t="s">
        <v>18</v>
      </c>
      <c r="C13" s="12">
        <v>86.24</v>
      </c>
      <c r="D13" s="13">
        <v>7.609</v>
      </c>
      <c r="E13" s="18">
        <v>4</v>
      </c>
      <c r="F13" s="26">
        <v>3</v>
      </c>
      <c r="I13" s="32"/>
    </row>
    <row r="14" spans="1:9" ht="12.75">
      <c r="A14" s="5">
        <f t="shared" si="0"/>
        <v>8</v>
      </c>
      <c r="B14" s="30" t="s">
        <v>19</v>
      </c>
      <c r="C14" s="12">
        <v>74.38</v>
      </c>
      <c r="D14" s="13">
        <v>8.69</v>
      </c>
      <c r="E14" s="18">
        <v>3</v>
      </c>
      <c r="F14" s="26">
        <v>2</v>
      </c>
      <c r="I14" s="33"/>
    </row>
    <row r="15" spans="1:9" ht="12.75">
      <c r="A15" s="5">
        <f t="shared" si="0"/>
        <v>9</v>
      </c>
      <c r="B15" s="40" t="s">
        <v>51</v>
      </c>
      <c r="C15" s="12">
        <v>48.04</v>
      </c>
      <c r="D15" s="13">
        <v>6.821</v>
      </c>
      <c r="E15" s="18">
        <v>2</v>
      </c>
      <c r="F15" s="26">
        <v>1</v>
      </c>
      <c r="I15" s="33"/>
    </row>
    <row r="16" spans="1:9" ht="12.75">
      <c r="A16" s="5">
        <f t="shared" si="0"/>
        <v>10</v>
      </c>
      <c r="B16" s="30"/>
      <c r="C16" s="12"/>
      <c r="D16" s="13"/>
      <c r="E16" s="18"/>
      <c r="F16" s="26"/>
      <c r="I16" s="33"/>
    </row>
    <row r="17" spans="1:9" ht="12.75">
      <c r="A17" s="5">
        <f t="shared" si="0"/>
        <v>11</v>
      </c>
      <c r="B17" s="30"/>
      <c r="C17" s="12"/>
      <c r="D17" s="13"/>
      <c r="E17" s="18"/>
      <c r="F17" s="26"/>
      <c r="I17" s="33"/>
    </row>
    <row r="18" spans="1:9" ht="12.75">
      <c r="A18" s="5">
        <f t="shared" si="0"/>
        <v>12</v>
      </c>
      <c r="B18" s="30"/>
      <c r="C18" s="12"/>
      <c r="D18" s="13"/>
      <c r="E18" s="18"/>
      <c r="F18" s="26"/>
      <c r="I18" s="33"/>
    </row>
    <row r="19" spans="1:9" ht="12.75">
      <c r="A19" s="5">
        <f t="shared" si="0"/>
        <v>13</v>
      </c>
      <c r="B19" s="30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52</v>
      </c>
    </row>
    <row r="3" spans="1:4" ht="12.75">
      <c r="A3" t="s">
        <v>3</v>
      </c>
      <c r="B3" s="20">
        <v>42504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16</v>
      </c>
      <c r="C7" s="12">
        <v>124.39</v>
      </c>
      <c r="D7" s="13">
        <v>5.36</v>
      </c>
      <c r="E7" s="18">
        <v>15</v>
      </c>
      <c r="F7" s="26">
        <v>8</v>
      </c>
      <c r="I7" s="31"/>
    </row>
    <row r="8" spans="1:9" ht="12.75">
      <c r="A8" s="5">
        <f aca="true" t="shared" si="0" ref="A8:A21">+A7+1</f>
        <v>2</v>
      </c>
      <c r="B8" s="16" t="s">
        <v>45</v>
      </c>
      <c r="C8" s="12">
        <v>123.39</v>
      </c>
      <c r="D8" s="13">
        <v>5.498</v>
      </c>
      <c r="E8" s="18">
        <v>12</v>
      </c>
      <c r="F8" s="26">
        <v>7</v>
      </c>
      <c r="I8" s="31"/>
    </row>
    <row r="9" spans="1:9" ht="12.75">
      <c r="A9" s="5">
        <f t="shared" si="0"/>
        <v>3</v>
      </c>
      <c r="B9" s="28" t="s">
        <v>20</v>
      </c>
      <c r="C9" s="12">
        <v>121.23</v>
      </c>
      <c r="D9" s="13">
        <v>5.443</v>
      </c>
      <c r="E9" s="18">
        <v>10</v>
      </c>
      <c r="F9" s="26">
        <v>6</v>
      </c>
      <c r="I9" s="25"/>
    </row>
    <row r="10" spans="1:9" ht="12.75">
      <c r="A10" s="5">
        <f t="shared" si="0"/>
        <v>4</v>
      </c>
      <c r="B10" s="16" t="s">
        <v>18</v>
      </c>
      <c r="C10" s="12">
        <v>118.46</v>
      </c>
      <c r="D10" s="13">
        <v>5.507</v>
      </c>
      <c r="E10" s="18">
        <v>8</v>
      </c>
      <c r="F10" s="26">
        <v>5</v>
      </c>
      <c r="I10" s="25"/>
    </row>
    <row r="11" spans="1:9" ht="12.75">
      <c r="A11" s="5">
        <f t="shared" si="0"/>
        <v>5</v>
      </c>
      <c r="B11" s="28" t="s">
        <v>17</v>
      </c>
      <c r="C11" s="12">
        <v>117.39</v>
      </c>
      <c r="D11" s="13">
        <v>5.845</v>
      </c>
      <c r="E11" s="18">
        <v>6</v>
      </c>
      <c r="F11" s="26">
        <v>4</v>
      </c>
      <c r="I11" s="25"/>
    </row>
    <row r="12" spans="1:9" ht="12.75">
      <c r="A12" s="5">
        <f t="shared" si="0"/>
        <v>6</v>
      </c>
      <c r="B12" s="28" t="s">
        <v>19</v>
      </c>
      <c r="C12" s="12">
        <v>101.3</v>
      </c>
      <c r="D12" s="13">
        <v>6.321</v>
      </c>
      <c r="E12" s="18">
        <v>5</v>
      </c>
      <c r="F12" s="26">
        <v>3</v>
      </c>
      <c r="I12" s="32"/>
    </row>
    <row r="13" spans="1:9" ht="12.75">
      <c r="A13" s="5">
        <f t="shared" si="0"/>
        <v>7</v>
      </c>
      <c r="B13" s="30" t="s">
        <v>53</v>
      </c>
      <c r="C13" s="12">
        <v>96.2</v>
      </c>
      <c r="D13" s="13">
        <v>6.687</v>
      </c>
      <c r="E13" s="18">
        <v>4</v>
      </c>
      <c r="F13" s="26">
        <v>2</v>
      </c>
      <c r="I13" s="32"/>
    </row>
    <row r="14" spans="1:9" ht="12.75">
      <c r="A14" s="5">
        <f t="shared" si="0"/>
        <v>8</v>
      </c>
      <c r="B14" s="30" t="s">
        <v>54</v>
      </c>
      <c r="C14" s="12">
        <v>90.42</v>
      </c>
      <c r="D14" s="13">
        <v>6.518</v>
      </c>
      <c r="E14" s="18">
        <v>3</v>
      </c>
      <c r="F14" s="26">
        <v>1</v>
      </c>
      <c r="I14" s="33"/>
    </row>
    <row r="15" spans="1:9" ht="12.75">
      <c r="A15" s="5">
        <f t="shared" si="0"/>
        <v>9</v>
      </c>
      <c r="B15" s="30"/>
      <c r="C15" s="12"/>
      <c r="D15" s="13"/>
      <c r="E15" s="18"/>
      <c r="F15" s="26"/>
      <c r="I15" s="33"/>
    </row>
    <row r="16" spans="1:9" ht="12.75">
      <c r="A16" s="5">
        <f t="shared" si="0"/>
        <v>10</v>
      </c>
      <c r="B16" s="30"/>
      <c r="C16" s="12"/>
      <c r="D16" s="13"/>
      <c r="E16" s="18"/>
      <c r="F16" s="26"/>
      <c r="I16" s="33"/>
    </row>
    <row r="17" spans="1:9" ht="12.75">
      <c r="A17" s="5">
        <f t="shared" si="0"/>
        <v>11</v>
      </c>
      <c r="B17" s="30"/>
      <c r="C17" s="12"/>
      <c r="D17" s="13"/>
      <c r="E17" s="18"/>
      <c r="F17" s="26"/>
      <c r="I17" s="33"/>
    </row>
    <row r="18" spans="1:9" ht="12.75">
      <c r="A18" s="5">
        <f t="shared" si="0"/>
        <v>12</v>
      </c>
      <c r="B18" s="30"/>
      <c r="C18" s="12"/>
      <c r="D18" s="13"/>
      <c r="E18" s="18"/>
      <c r="F18" s="26"/>
      <c r="I18" s="33"/>
    </row>
    <row r="19" spans="1:9" ht="12.75">
      <c r="A19" s="5">
        <f t="shared" si="0"/>
        <v>13</v>
      </c>
      <c r="B19" s="30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37" t="s">
        <v>55</v>
      </c>
    </row>
    <row r="3" spans="1:4" ht="12.75">
      <c r="A3" t="s">
        <v>3</v>
      </c>
      <c r="B3" s="20">
        <v>42532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45</v>
      </c>
      <c r="C7" s="12">
        <v>97.15</v>
      </c>
      <c r="D7" s="13"/>
      <c r="E7" s="18">
        <v>15</v>
      </c>
      <c r="F7" s="26">
        <v>7</v>
      </c>
      <c r="I7" s="31"/>
    </row>
    <row r="8" spans="1:9" ht="12.75">
      <c r="A8" s="5">
        <f aca="true" t="shared" si="0" ref="A8:A21">+A7+1</f>
        <v>2</v>
      </c>
      <c r="B8" s="16" t="s">
        <v>14</v>
      </c>
      <c r="C8" s="12">
        <v>96.06</v>
      </c>
      <c r="D8" s="13"/>
      <c r="E8" s="18">
        <v>12</v>
      </c>
      <c r="F8" s="26">
        <v>6</v>
      </c>
      <c r="I8" s="31"/>
    </row>
    <row r="9" spans="1:9" ht="12.75">
      <c r="A9" s="5">
        <f t="shared" si="0"/>
        <v>3</v>
      </c>
      <c r="B9" s="28" t="s">
        <v>20</v>
      </c>
      <c r="C9" s="12">
        <v>88.03</v>
      </c>
      <c r="D9" s="13"/>
      <c r="E9" s="18">
        <v>10</v>
      </c>
      <c r="F9" s="26">
        <v>5</v>
      </c>
      <c r="I9" s="25"/>
    </row>
    <row r="10" spans="1:9" ht="12.75">
      <c r="A10" s="5">
        <f t="shared" si="0"/>
        <v>4</v>
      </c>
      <c r="B10" s="16" t="s">
        <v>56</v>
      </c>
      <c r="C10" s="12">
        <v>87.21</v>
      </c>
      <c r="D10" s="13"/>
      <c r="E10" s="18">
        <v>8</v>
      </c>
      <c r="F10" s="26">
        <v>4</v>
      </c>
      <c r="I10" s="25"/>
    </row>
    <row r="11" spans="1:9" ht="12.75">
      <c r="A11" s="5">
        <f t="shared" si="0"/>
        <v>5</v>
      </c>
      <c r="B11" s="28" t="s">
        <v>57</v>
      </c>
      <c r="C11" s="12">
        <v>87.11</v>
      </c>
      <c r="D11" s="13"/>
      <c r="E11" s="18">
        <v>6</v>
      </c>
      <c r="F11" s="26">
        <v>3</v>
      </c>
      <c r="I11" s="25"/>
    </row>
    <row r="12" spans="1:9" ht="12.75">
      <c r="A12" s="5">
        <f t="shared" si="0"/>
        <v>6</v>
      </c>
      <c r="B12" s="28" t="s">
        <v>15</v>
      </c>
      <c r="C12" s="12">
        <v>81.05</v>
      </c>
      <c r="D12" s="13"/>
      <c r="E12" s="18">
        <v>5</v>
      </c>
      <c r="F12" s="26">
        <v>2</v>
      </c>
      <c r="I12" s="32"/>
    </row>
    <row r="13" spans="1:9" ht="12.75">
      <c r="A13" s="5">
        <f t="shared" si="0"/>
        <v>7</v>
      </c>
      <c r="B13" s="30" t="s">
        <v>58</v>
      </c>
      <c r="C13" s="12">
        <v>62.17</v>
      </c>
      <c r="D13" s="13"/>
      <c r="E13" s="18">
        <v>4</v>
      </c>
      <c r="F13" s="26">
        <v>1</v>
      </c>
      <c r="I13" s="32"/>
    </row>
    <row r="14" spans="1:9" ht="12.75">
      <c r="A14" s="5">
        <f t="shared" si="0"/>
        <v>8</v>
      </c>
      <c r="B14" s="30"/>
      <c r="C14" s="12"/>
      <c r="D14" s="13"/>
      <c r="E14" s="18"/>
      <c r="F14" s="26"/>
      <c r="I14" s="33"/>
    </row>
    <row r="15" spans="1:9" ht="12.75">
      <c r="A15" s="5">
        <f t="shared" si="0"/>
        <v>9</v>
      </c>
      <c r="B15" s="30"/>
      <c r="C15" s="12"/>
      <c r="D15" s="13"/>
      <c r="E15" s="18"/>
      <c r="F15" s="26"/>
      <c r="I15" s="33"/>
    </row>
    <row r="16" spans="1:9" ht="12.75">
      <c r="A16" s="5">
        <f t="shared" si="0"/>
        <v>10</v>
      </c>
      <c r="B16" s="30"/>
      <c r="C16" s="12"/>
      <c r="D16" s="13"/>
      <c r="E16" s="18"/>
      <c r="F16" s="26"/>
      <c r="I16" s="33"/>
    </row>
    <row r="17" spans="1:9" ht="12.75">
      <c r="A17" s="5">
        <f t="shared" si="0"/>
        <v>11</v>
      </c>
      <c r="B17" s="30"/>
      <c r="C17" s="12"/>
      <c r="D17" s="13"/>
      <c r="E17" s="18"/>
      <c r="F17" s="26"/>
      <c r="I17" s="33"/>
    </row>
    <row r="18" spans="1:9" ht="12.75">
      <c r="A18" s="5">
        <f t="shared" si="0"/>
        <v>12</v>
      </c>
      <c r="B18" s="30"/>
      <c r="C18" s="12"/>
      <c r="D18" s="13"/>
      <c r="E18" s="18"/>
      <c r="F18" s="26"/>
      <c r="I18" s="33"/>
    </row>
    <row r="19" spans="1:9" ht="12.75">
      <c r="A19" s="5">
        <f t="shared" si="0"/>
        <v>13</v>
      </c>
      <c r="B19" s="30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59</v>
      </c>
    </row>
    <row r="3" spans="1:4" ht="12.75">
      <c r="A3" t="s">
        <v>3</v>
      </c>
      <c r="B3" s="20">
        <v>42567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45</v>
      </c>
      <c r="C7" s="12">
        <v>79.3</v>
      </c>
      <c r="D7" s="13"/>
      <c r="E7" s="18">
        <v>15</v>
      </c>
      <c r="F7" s="26">
        <v>11</v>
      </c>
      <c r="I7" s="31"/>
    </row>
    <row r="8" spans="1:9" ht="12.75">
      <c r="A8" s="5">
        <f aca="true" t="shared" si="0" ref="A8:A21">+A7+1</f>
        <v>2</v>
      </c>
      <c r="B8" s="16" t="s">
        <v>60</v>
      </c>
      <c r="C8" s="12">
        <v>78.44</v>
      </c>
      <c r="D8" s="13"/>
      <c r="E8" s="18">
        <v>12</v>
      </c>
      <c r="F8" s="26">
        <v>10</v>
      </c>
      <c r="I8" s="31"/>
    </row>
    <row r="9" spans="1:9" ht="12.75">
      <c r="A9" s="5">
        <f t="shared" si="0"/>
        <v>3</v>
      </c>
      <c r="B9" s="28" t="s">
        <v>17</v>
      </c>
      <c r="C9" s="12">
        <v>76.29</v>
      </c>
      <c r="D9" s="13"/>
      <c r="E9" s="18">
        <v>10</v>
      </c>
      <c r="F9" s="26">
        <v>9</v>
      </c>
      <c r="I9" s="25"/>
    </row>
    <row r="10" spans="1:9" ht="12.75">
      <c r="A10" s="5">
        <f t="shared" si="0"/>
        <v>4</v>
      </c>
      <c r="B10" s="16" t="s">
        <v>16</v>
      </c>
      <c r="C10" s="12">
        <v>76.23</v>
      </c>
      <c r="D10" s="13"/>
      <c r="E10" s="18">
        <v>8</v>
      </c>
      <c r="F10" s="26">
        <v>8</v>
      </c>
      <c r="I10" s="25"/>
    </row>
    <row r="11" spans="1:9" ht="12.75">
      <c r="A11" s="5">
        <f t="shared" si="0"/>
        <v>5</v>
      </c>
      <c r="B11" s="28" t="s">
        <v>18</v>
      </c>
      <c r="C11" s="12">
        <v>76.02</v>
      </c>
      <c r="D11" s="13"/>
      <c r="E11" s="18">
        <v>6</v>
      </c>
      <c r="F11" s="26">
        <v>7</v>
      </c>
      <c r="I11" s="25"/>
    </row>
    <row r="12" spans="1:9" ht="12.75">
      <c r="A12" s="5">
        <f t="shared" si="0"/>
        <v>6</v>
      </c>
      <c r="B12" s="28" t="s">
        <v>15</v>
      </c>
      <c r="C12" s="12">
        <v>73.05</v>
      </c>
      <c r="D12" s="13"/>
      <c r="E12" s="18">
        <v>5</v>
      </c>
      <c r="F12" s="26">
        <v>6</v>
      </c>
      <c r="I12" s="32"/>
    </row>
    <row r="13" spans="1:9" ht="12.75">
      <c r="A13" s="5">
        <f t="shared" si="0"/>
        <v>7</v>
      </c>
      <c r="B13" s="30" t="s">
        <v>57</v>
      </c>
      <c r="C13" s="12">
        <v>72.09</v>
      </c>
      <c r="D13" s="13"/>
      <c r="E13" s="18">
        <v>4</v>
      </c>
      <c r="F13" s="26">
        <v>5</v>
      </c>
      <c r="I13" s="32"/>
    </row>
    <row r="14" spans="1:9" ht="12.75">
      <c r="A14" s="5">
        <f t="shared" si="0"/>
        <v>8</v>
      </c>
      <c r="B14" s="30" t="s">
        <v>20</v>
      </c>
      <c r="C14" s="12">
        <v>71.31</v>
      </c>
      <c r="D14" s="13"/>
      <c r="E14" s="18">
        <v>3</v>
      </c>
      <c r="F14" s="26">
        <v>4</v>
      </c>
      <c r="I14" s="33"/>
    </row>
    <row r="15" spans="1:9" ht="12.75">
      <c r="A15" s="5">
        <f t="shared" si="0"/>
        <v>9</v>
      </c>
      <c r="B15" s="30" t="s">
        <v>56</v>
      </c>
      <c r="C15" s="12">
        <v>69.09</v>
      </c>
      <c r="D15" s="13"/>
      <c r="E15" s="18">
        <v>2</v>
      </c>
      <c r="F15" s="26">
        <v>3</v>
      </c>
      <c r="I15" s="33"/>
    </row>
    <row r="16" spans="1:9" ht="12.75">
      <c r="A16" s="5">
        <f t="shared" si="0"/>
        <v>10</v>
      </c>
      <c r="B16" s="30" t="s">
        <v>19</v>
      </c>
      <c r="C16" s="12">
        <v>68.25</v>
      </c>
      <c r="D16" s="13"/>
      <c r="E16" s="18">
        <v>1</v>
      </c>
      <c r="F16" s="26">
        <v>2</v>
      </c>
      <c r="I16" s="33"/>
    </row>
    <row r="17" spans="1:9" ht="12.75">
      <c r="A17" s="5">
        <f t="shared" si="0"/>
        <v>11</v>
      </c>
      <c r="B17" s="30" t="s">
        <v>58</v>
      </c>
      <c r="C17" s="12">
        <v>60.42</v>
      </c>
      <c r="D17" s="13"/>
      <c r="E17" s="18">
        <v>0</v>
      </c>
      <c r="F17" s="26">
        <v>1</v>
      </c>
      <c r="I17" s="33"/>
    </row>
    <row r="18" spans="1:9" ht="12.75">
      <c r="A18" s="5">
        <f t="shared" si="0"/>
        <v>12</v>
      </c>
      <c r="B18" s="30"/>
      <c r="C18" s="12"/>
      <c r="D18" s="13"/>
      <c r="E18" s="18"/>
      <c r="F18" s="26"/>
      <c r="I18" s="33"/>
    </row>
    <row r="19" spans="1:9" ht="12.75">
      <c r="A19" s="5">
        <f t="shared" si="0"/>
        <v>13</v>
      </c>
      <c r="B19" s="30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61</v>
      </c>
    </row>
    <row r="3" spans="1:4" ht="12.75">
      <c r="A3" t="s">
        <v>3</v>
      </c>
      <c r="B3" s="20">
        <v>42630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14</v>
      </c>
      <c r="C7" s="12">
        <v>77.12</v>
      </c>
      <c r="D7" s="13"/>
      <c r="E7" s="18">
        <v>15</v>
      </c>
      <c r="F7" s="26">
        <v>12</v>
      </c>
      <c r="I7" s="31"/>
    </row>
    <row r="8" spans="1:9" ht="12.75">
      <c r="A8" s="5">
        <f aca="true" t="shared" si="0" ref="A8:A21">+A7+1</f>
        <v>2</v>
      </c>
      <c r="B8" s="16" t="s">
        <v>45</v>
      </c>
      <c r="C8" s="12">
        <v>76.44</v>
      </c>
      <c r="D8" s="13"/>
      <c r="E8" s="18">
        <v>12</v>
      </c>
      <c r="F8" s="26">
        <v>11</v>
      </c>
      <c r="I8" s="31"/>
    </row>
    <row r="9" spans="1:9" ht="12.75">
      <c r="A9" s="5">
        <f t="shared" si="0"/>
        <v>3</v>
      </c>
      <c r="B9" s="28" t="s">
        <v>62</v>
      </c>
      <c r="C9" s="12">
        <v>75.95</v>
      </c>
      <c r="D9" s="13"/>
      <c r="E9" s="18">
        <v>10</v>
      </c>
      <c r="F9" s="26">
        <v>10</v>
      </c>
      <c r="I9" s="25"/>
    </row>
    <row r="10" spans="1:9" ht="12.75">
      <c r="A10" s="5">
        <f t="shared" si="0"/>
        <v>4</v>
      </c>
      <c r="B10" s="16" t="s">
        <v>15</v>
      </c>
      <c r="C10" s="12">
        <v>75.45</v>
      </c>
      <c r="D10" s="13"/>
      <c r="E10" s="18">
        <v>8</v>
      </c>
      <c r="F10" s="26">
        <v>9</v>
      </c>
      <c r="I10" s="25"/>
    </row>
    <row r="11" spans="1:9" ht="12.75">
      <c r="A11" s="5">
        <f t="shared" si="0"/>
        <v>5</v>
      </c>
      <c r="B11" s="28" t="s">
        <v>20</v>
      </c>
      <c r="C11" s="12">
        <v>74.74</v>
      </c>
      <c r="D11" s="13"/>
      <c r="E11" s="18">
        <v>6</v>
      </c>
      <c r="F11" s="26">
        <v>8</v>
      </c>
      <c r="I11" s="25"/>
    </row>
    <row r="12" spans="1:9" ht="12.75">
      <c r="A12" s="5">
        <f t="shared" si="0"/>
        <v>6</v>
      </c>
      <c r="B12" s="28" t="s">
        <v>63</v>
      </c>
      <c r="C12" s="12">
        <v>71.22</v>
      </c>
      <c r="D12" s="13"/>
      <c r="E12" s="18">
        <v>5</v>
      </c>
      <c r="F12" s="26">
        <v>7</v>
      </c>
      <c r="I12" s="32"/>
    </row>
    <row r="13" spans="1:9" ht="12.75">
      <c r="A13" s="5">
        <f t="shared" si="0"/>
        <v>7</v>
      </c>
      <c r="B13" s="30" t="s">
        <v>64</v>
      </c>
      <c r="C13" s="12">
        <v>70.27</v>
      </c>
      <c r="D13" s="13"/>
      <c r="E13" s="18">
        <v>4</v>
      </c>
      <c r="F13" s="26">
        <v>6</v>
      </c>
      <c r="I13" s="32"/>
    </row>
    <row r="14" spans="1:9" ht="12.75">
      <c r="A14" s="5">
        <f t="shared" si="0"/>
        <v>8</v>
      </c>
      <c r="B14" s="30" t="s">
        <v>57</v>
      </c>
      <c r="C14" s="12">
        <v>69.64</v>
      </c>
      <c r="D14" s="13"/>
      <c r="E14" s="18">
        <v>3</v>
      </c>
      <c r="F14" s="26">
        <v>5</v>
      </c>
      <c r="I14" s="33"/>
    </row>
    <row r="15" spans="1:9" ht="12.75">
      <c r="A15" s="5">
        <f t="shared" si="0"/>
        <v>9</v>
      </c>
      <c r="B15" s="30" t="s">
        <v>18</v>
      </c>
      <c r="C15" s="12">
        <v>68.98</v>
      </c>
      <c r="D15" s="13"/>
      <c r="E15" s="18">
        <v>2</v>
      </c>
      <c r="F15" s="26">
        <v>4</v>
      </c>
      <c r="I15" s="33"/>
    </row>
    <row r="16" spans="1:9" ht="12.75">
      <c r="A16" s="5">
        <f t="shared" si="0"/>
        <v>10</v>
      </c>
      <c r="B16" s="30" t="s">
        <v>56</v>
      </c>
      <c r="C16" s="12">
        <v>63.63</v>
      </c>
      <c r="D16" s="13"/>
      <c r="E16" s="18">
        <v>1</v>
      </c>
      <c r="F16" s="26">
        <v>3</v>
      </c>
      <c r="I16" s="33"/>
    </row>
    <row r="17" spans="1:9" ht="12.75">
      <c r="A17" s="5">
        <f t="shared" si="0"/>
        <v>11</v>
      </c>
      <c r="B17" s="30" t="s">
        <v>19</v>
      </c>
      <c r="C17" s="12">
        <v>62.56</v>
      </c>
      <c r="D17" s="13"/>
      <c r="E17" s="18">
        <v>0</v>
      </c>
      <c r="F17" s="26">
        <v>2</v>
      </c>
      <c r="I17" s="33"/>
    </row>
    <row r="18" spans="1:9" ht="12.75">
      <c r="A18" s="5">
        <f t="shared" si="0"/>
        <v>12</v>
      </c>
      <c r="B18" s="40" t="s">
        <v>51</v>
      </c>
      <c r="C18" s="12">
        <v>47.28</v>
      </c>
      <c r="D18" s="13"/>
      <c r="E18" s="18">
        <v>0</v>
      </c>
      <c r="F18" s="26">
        <v>1</v>
      </c>
      <c r="I18" s="33"/>
    </row>
    <row r="19" spans="1:9" ht="12.75">
      <c r="A19" s="5">
        <f t="shared" si="0"/>
        <v>13</v>
      </c>
      <c r="B19" s="30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65</v>
      </c>
    </row>
    <row r="3" spans="1:4" ht="12.75">
      <c r="A3" t="s">
        <v>3</v>
      </c>
      <c r="B3" s="20">
        <v>42658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45</v>
      </c>
      <c r="C7" s="12">
        <v>150.11</v>
      </c>
      <c r="D7" s="13">
        <v>4.412</v>
      </c>
      <c r="E7" s="18">
        <v>15</v>
      </c>
      <c r="F7" s="26">
        <v>10</v>
      </c>
      <c r="I7" s="31"/>
    </row>
    <row r="8" spans="1:9" ht="12.75">
      <c r="A8" s="5">
        <f aca="true" t="shared" si="0" ref="A8:A21">+A7+1</f>
        <v>2</v>
      </c>
      <c r="B8" s="16" t="s">
        <v>66</v>
      </c>
      <c r="C8" s="12">
        <v>148.67</v>
      </c>
      <c r="D8" s="13">
        <v>4.588</v>
      </c>
      <c r="E8" s="18">
        <v>12</v>
      </c>
      <c r="F8" s="26">
        <v>9</v>
      </c>
      <c r="I8" s="31"/>
    </row>
    <row r="9" spans="1:9" ht="12.75">
      <c r="A9" s="5">
        <f t="shared" si="0"/>
        <v>3</v>
      </c>
      <c r="B9" s="28" t="s">
        <v>14</v>
      </c>
      <c r="C9" s="12">
        <v>143.65</v>
      </c>
      <c r="D9" s="13">
        <v>4.625</v>
      </c>
      <c r="E9" s="18">
        <v>10</v>
      </c>
      <c r="F9" s="26">
        <v>8</v>
      </c>
      <c r="I9" s="25"/>
    </row>
    <row r="10" spans="1:9" ht="12.75">
      <c r="A10" s="5">
        <f t="shared" si="0"/>
        <v>4</v>
      </c>
      <c r="B10" s="16" t="s">
        <v>67</v>
      </c>
      <c r="C10" s="12">
        <v>141.5</v>
      </c>
      <c r="D10" s="13">
        <v>4.704</v>
      </c>
      <c r="E10" s="18">
        <v>8</v>
      </c>
      <c r="F10" s="26">
        <v>7</v>
      </c>
      <c r="I10" s="25"/>
    </row>
    <row r="11" spans="1:9" ht="12.75">
      <c r="A11" s="5">
        <f t="shared" si="0"/>
        <v>5</v>
      </c>
      <c r="B11" s="28" t="s">
        <v>17</v>
      </c>
      <c r="C11" s="12">
        <v>140.44</v>
      </c>
      <c r="D11" s="13">
        <v>4.796</v>
      </c>
      <c r="E11" s="18">
        <v>6</v>
      </c>
      <c r="F11" s="26">
        <v>6</v>
      </c>
      <c r="I11" s="25"/>
    </row>
    <row r="12" spans="1:9" ht="12.75">
      <c r="A12" s="5">
        <f t="shared" si="0"/>
        <v>6</v>
      </c>
      <c r="B12" s="28" t="s">
        <v>15</v>
      </c>
      <c r="C12" s="12">
        <v>138.36</v>
      </c>
      <c r="D12" s="13">
        <v>4.665</v>
      </c>
      <c r="E12" s="18">
        <v>5</v>
      </c>
      <c r="F12" s="26">
        <v>5</v>
      </c>
      <c r="I12" s="32"/>
    </row>
    <row r="13" spans="1:9" ht="12.75">
      <c r="A13" s="5">
        <f t="shared" si="0"/>
        <v>7</v>
      </c>
      <c r="B13" s="30" t="s">
        <v>18</v>
      </c>
      <c r="C13" s="12">
        <v>130.15</v>
      </c>
      <c r="D13" s="13">
        <v>5.004</v>
      </c>
      <c r="E13" s="18">
        <v>4</v>
      </c>
      <c r="F13" s="26">
        <v>4</v>
      </c>
      <c r="I13" s="32"/>
    </row>
    <row r="14" spans="1:9" ht="12.75">
      <c r="A14" s="5">
        <f t="shared" si="0"/>
        <v>8</v>
      </c>
      <c r="B14" s="30" t="s">
        <v>19</v>
      </c>
      <c r="C14" s="12">
        <v>114.53</v>
      </c>
      <c r="D14" s="13">
        <v>5.443</v>
      </c>
      <c r="E14" s="18">
        <v>3</v>
      </c>
      <c r="F14" s="26">
        <v>3</v>
      </c>
      <c r="I14" s="33"/>
    </row>
    <row r="15" spans="1:9" ht="12.75">
      <c r="A15" s="5">
        <f t="shared" si="0"/>
        <v>9</v>
      </c>
      <c r="B15" s="30" t="s">
        <v>58</v>
      </c>
      <c r="C15" s="12">
        <v>107.95</v>
      </c>
      <c r="D15" s="13">
        <v>5.918</v>
      </c>
      <c r="E15" s="18">
        <v>2</v>
      </c>
      <c r="F15" s="26">
        <v>2</v>
      </c>
      <c r="I15" s="33"/>
    </row>
    <row r="16" spans="1:9" ht="12.75">
      <c r="A16" s="5">
        <f t="shared" si="0"/>
        <v>10</v>
      </c>
      <c r="B16" s="40" t="s">
        <v>68</v>
      </c>
      <c r="C16" s="12">
        <v>74.43</v>
      </c>
      <c r="D16" s="13"/>
      <c r="E16" s="18">
        <v>1</v>
      </c>
      <c r="F16" s="26">
        <v>1</v>
      </c>
      <c r="I16" s="33"/>
    </row>
    <row r="17" spans="1:9" ht="12.75">
      <c r="A17" s="5">
        <f t="shared" si="0"/>
        <v>11</v>
      </c>
      <c r="B17" s="30"/>
      <c r="C17" s="12"/>
      <c r="D17" s="13"/>
      <c r="E17" s="18"/>
      <c r="F17" s="26"/>
      <c r="I17" s="33"/>
    </row>
    <row r="18" spans="1:9" ht="12.75">
      <c r="A18" s="5">
        <f t="shared" si="0"/>
        <v>12</v>
      </c>
      <c r="B18" s="30"/>
      <c r="C18" s="12"/>
      <c r="D18" s="13"/>
      <c r="E18" s="18"/>
      <c r="F18" s="26"/>
      <c r="I18" s="33"/>
    </row>
    <row r="19" spans="1:9" ht="12.75">
      <c r="A19" s="5">
        <f t="shared" si="0"/>
        <v>13</v>
      </c>
      <c r="B19" s="30"/>
      <c r="C19" s="12"/>
      <c r="D19" s="13"/>
      <c r="E19" s="18"/>
      <c r="F19" s="26"/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7" t="s">
        <v>69</v>
      </c>
    </row>
    <row r="3" spans="1:4" ht="12.75">
      <c r="A3" t="s">
        <v>3</v>
      </c>
      <c r="B3" s="20">
        <v>42686</v>
      </c>
      <c r="D3" t="s">
        <v>4</v>
      </c>
    </row>
    <row r="4" spans="1:4" ht="12.75">
      <c r="A4" t="s">
        <v>5</v>
      </c>
      <c r="B4" s="11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5"/>
    </row>
    <row r="7" spans="1:9" ht="12.75">
      <c r="A7" s="5">
        <v>1</v>
      </c>
      <c r="B7" s="28" t="s">
        <v>14</v>
      </c>
      <c r="C7" s="12">
        <v>132.23</v>
      </c>
      <c r="D7" s="13">
        <v>5.115</v>
      </c>
      <c r="E7" s="18">
        <v>15</v>
      </c>
      <c r="F7" s="26">
        <v>13</v>
      </c>
      <c r="I7" s="31"/>
    </row>
    <row r="8" spans="1:9" ht="12.75">
      <c r="A8" s="5">
        <f aca="true" t="shared" si="0" ref="A8:A21">+A7+1</f>
        <v>2</v>
      </c>
      <c r="B8" s="16" t="s">
        <v>62</v>
      </c>
      <c r="C8" s="12">
        <v>127.28</v>
      </c>
      <c r="D8" s="13">
        <v>5.338</v>
      </c>
      <c r="E8" s="18">
        <v>12</v>
      </c>
      <c r="F8" s="26">
        <v>12</v>
      </c>
      <c r="I8" s="31"/>
    </row>
    <row r="9" spans="1:9" ht="12.75">
      <c r="A9" s="5">
        <f t="shared" si="0"/>
        <v>3</v>
      </c>
      <c r="B9" s="28" t="s">
        <v>45</v>
      </c>
      <c r="C9" s="12">
        <v>125.46</v>
      </c>
      <c r="D9" s="13">
        <v>5.374</v>
      </c>
      <c r="E9" s="18">
        <v>10</v>
      </c>
      <c r="F9" s="26">
        <v>11</v>
      </c>
      <c r="I9" s="25"/>
    </row>
    <row r="10" spans="1:9" ht="12.75">
      <c r="A10" s="5">
        <f t="shared" si="0"/>
        <v>4</v>
      </c>
      <c r="B10" s="16" t="s">
        <v>15</v>
      </c>
      <c r="C10" s="12">
        <v>122.81</v>
      </c>
      <c r="D10" s="13">
        <v>5.131</v>
      </c>
      <c r="E10" s="18">
        <v>8</v>
      </c>
      <c r="F10" s="26">
        <v>10</v>
      </c>
      <c r="I10" s="25"/>
    </row>
    <row r="11" spans="1:9" ht="12.75">
      <c r="A11" s="5">
        <f t="shared" si="0"/>
        <v>5</v>
      </c>
      <c r="B11" s="28" t="s">
        <v>20</v>
      </c>
      <c r="C11" s="12">
        <v>121.07</v>
      </c>
      <c r="D11" s="13">
        <v>5.258</v>
      </c>
      <c r="E11" s="18">
        <v>6</v>
      </c>
      <c r="F11" s="26">
        <v>9</v>
      </c>
      <c r="I11" s="25"/>
    </row>
    <row r="12" spans="1:9" ht="12.75">
      <c r="A12" s="5">
        <f t="shared" si="0"/>
        <v>6</v>
      </c>
      <c r="B12" s="28" t="s">
        <v>17</v>
      </c>
      <c r="C12" s="12">
        <v>119.45</v>
      </c>
      <c r="D12" s="13">
        <v>5.305</v>
      </c>
      <c r="E12" s="18">
        <v>5</v>
      </c>
      <c r="F12" s="26">
        <v>8</v>
      </c>
      <c r="I12" s="32"/>
    </row>
    <row r="13" spans="1:9" ht="12.75">
      <c r="A13" s="5">
        <f t="shared" si="0"/>
        <v>7</v>
      </c>
      <c r="B13" s="30" t="s">
        <v>70</v>
      </c>
      <c r="C13" s="12">
        <v>119.14</v>
      </c>
      <c r="D13" s="13">
        <v>5.765</v>
      </c>
      <c r="E13" s="18">
        <v>4</v>
      </c>
      <c r="F13" s="26">
        <v>7</v>
      </c>
      <c r="I13" s="32"/>
    </row>
    <row r="14" spans="1:9" ht="12.75">
      <c r="A14" s="5">
        <f t="shared" si="0"/>
        <v>8</v>
      </c>
      <c r="B14" s="30" t="s">
        <v>18</v>
      </c>
      <c r="C14" s="12">
        <v>117.05</v>
      </c>
      <c r="D14" s="13">
        <v>5.281</v>
      </c>
      <c r="E14" s="18">
        <v>3</v>
      </c>
      <c r="F14" s="26">
        <v>6</v>
      </c>
      <c r="I14" s="33"/>
    </row>
    <row r="15" spans="1:9" ht="12.75">
      <c r="A15" s="5">
        <f t="shared" si="0"/>
        <v>9</v>
      </c>
      <c r="B15" s="30" t="s">
        <v>56</v>
      </c>
      <c r="C15" s="12">
        <v>114.35</v>
      </c>
      <c r="D15" s="13">
        <v>5.803</v>
      </c>
      <c r="E15" s="18">
        <v>2</v>
      </c>
      <c r="F15" s="26">
        <v>5</v>
      </c>
      <c r="I15" s="33"/>
    </row>
    <row r="16" spans="1:9" ht="12.75">
      <c r="A16" s="5">
        <f t="shared" si="0"/>
        <v>10</v>
      </c>
      <c r="B16" s="30" t="s">
        <v>57</v>
      </c>
      <c r="C16" s="12">
        <v>111.8</v>
      </c>
      <c r="D16" s="13">
        <v>5.837</v>
      </c>
      <c r="E16" s="18">
        <v>1</v>
      </c>
      <c r="F16" s="26">
        <v>4</v>
      </c>
      <c r="I16" s="33"/>
    </row>
    <row r="17" spans="1:9" ht="12.75">
      <c r="A17" s="5">
        <f t="shared" si="0"/>
        <v>11</v>
      </c>
      <c r="B17" s="30" t="s">
        <v>19</v>
      </c>
      <c r="C17" s="12">
        <v>103.94</v>
      </c>
      <c r="D17" s="13">
        <v>6.242</v>
      </c>
      <c r="E17" s="18"/>
      <c r="F17" s="26">
        <v>3</v>
      </c>
      <c r="I17" s="33"/>
    </row>
    <row r="18" spans="1:9" ht="12.75">
      <c r="A18" s="5">
        <f t="shared" si="0"/>
        <v>12</v>
      </c>
      <c r="B18" s="30" t="s">
        <v>58</v>
      </c>
      <c r="C18" s="12">
        <v>96.32</v>
      </c>
      <c r="D18" s="13">
        <v>6.525</v>
      </c>
      <c r="E18" s="18"/>
      <c r="F18" s="26">
        <v>2</v>
      </c>
      <c r="I18" s="33"/>
    </row>
    <row r="19" spans="1:9" ht="12.75">
      <c r="A19" s="5">
        <f t="shared" si="0"/>
        <v>13</v>
      </c>
      <c r="B19" s="41" t="s">
        <v>51</v>
      </c>
      <c r="C19" s="12">
        <v>76.26</v>
      </c>
      <c r="D19" s="13">
        <v>7.562</v>
      </c>
      <c r="E19" s="18"/>
      <c r="F19" s="26">
        <v>1</v>
      </c>
      <c r="I19" s="33"/>
    </row>
    <row r="20" spans="1:9" ht="12.75">
      <c r="A20" s="5">
        <f t="shared" si="0"/>
        <v>14</v>
      </c>
      <c r="B20" s="30"/>
      <c r="C20" s="12"/>
      <c r="D20" s="13"/>
      <c r="E20" s="18"/>
      <c r="F20" s="26"/>
      <c r="I20" s="33"/>
    </row>
    <row r="21" spans="1:9" ht="12.75">
      <c r="A21" s="5">
        <f t="shared" si="0"/>
        <v>15</v>
      </c>
      <c r="B21" s="30"/>
      <c r="C21" s="12"/>
      <c r="D21" s="13"/>
      <c r="E21" s="18"/>
      <c r="F21" s="26"/>
      <c r="I21" s="33"/>
    </row>
    <row r="22" ht="12.75">
      <c r="I22" s="25"/>
    </row>
    <row r="23" spans="1:9" ht="12.75">
      <c r="A23" s="17" t="s">
        <v>21</v>
      </c>
      <c r="B23" s="2" t="s">
        <v>22</v>
      </c>
      <c r="C23" s="2" t="s">
        <v>23</v>
      </c>
      <c r="I23" s="25"/>
    </row>
    <row r="24" spans="2:3" ht="12.75">
      <c r="B24" s="2" t="s">
        <v>24</v>
      </c>
      <c r="C24" s="2" t="s">
        <v>25</v>
      </c>
    </row>
    <row r="25" spans="2:6" ht="12.75">
      <c r="B25" s="2" t="s">
        <v>26</v>
      </c>
      <c r="C25" s="2" t="s">
        <v>27</v>
      </c>
      <c r="F25" s="29"/>
    </row>
    <row r="26" spans="2:3" ht="12.75">
      <c r="B26" s="2" t="s">
        <v>28</v>
      </c>
      <c r="C26" s="2" t="s">
        <v>29</v>
      </c>
    </row>
    <row r="27" spans="2:3" ht="12.75">
      <c r="B27" s="2" t="s">
        <v>30</v>
      </c>
      <c r="C27" s="2" t="s">
        <v>31</v>
      </c>
    </row>
    <row r="28" spans="2:3" ht="12.75">
      <c r="B28" s="2" t="s">
        <v>32</v>
      </c>
      <c r="C28" s="2" t="s">
        <v>33</v>
      </c>
    </row>
    <row r="29" spans="2:3" ht="12.75">
      <c r="B29" s="2" t="s">
        <v>34</v>
      </c>
      <c r="C29" s="2" t="s">
        <v>35</v>
      </c>
    </row>
    <row r="30" spans="2:3" ht="12.75">
      <c r="B30" s="2" t="s">
        <v>36</v>
      </c>
      <c r="C30" s="2" t="s">
        <v>37</v>
      </c>
    </row>
    <row r="31" spans="2:3" ht="12.75">
      <c r="B31" s="2" t="s">
        <v>38</v>
      </c>
      <c r="C31" s="2" t="s">
        <v>39</v>
      </c>
    </row>
    <row r="32" spans="2:3" ht="12.75">
      <c r="B32" s="2" t="s">
        <v>40</v>
      </c>
      <c r="C32" s="2" t="s">
        <v>41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Schenker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tomto</dc:creator>
  <cp:keywords/>
  <dc:description/>
  <cp:lastModifiedBy>Microsoft</cp:lastModifiedBy>
  <dcterms:created xsi:type="dcterms:W3CDTF">2011-11-09T14:16:21Z</dcterms:created>
  <dcterms:modified xsi:type="dcterms:W3CDTF">2017-01-01T14:34:05Z</dcterms:modified>
  <cp:category/>
  <cp:version/>
  <cp:contentType/>
  <cp:contentStatus/>
</cp:coreProperties>
</file>